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Y 23 Monthly\Feb 1 Letter\"/>
    </mc:Choice>
  </mc:AlternateContent>
  <xr:revisionPtr revIDLastSave="0" documentId="13_ncr:1_{FD08A1CA-2A57-4240-B65D-B522DD411FE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externalReferences>
    <externalReference r:id="rId5"/>
  </externalReference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4" l="1"/>
  <c r="E38" i="4"/>
  <c r="A5" i="4"/>
  <c r="C38" i="4" l="1"/>
  <c r="G38" i="4"/>
  <c r="F38" i="4"/>
  <c r="I38" i="4" l="1"/>
  <c r="D38" i="4"/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<sst xmlns="http://schemas.openxmlformats.org/spreadsheetml/2006/main" count="130" uniqueCount="108">
  <si>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</si>
  <si>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</si>
  <si>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</si>
  <si>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</si>
  <si>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</si>
  <si>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</si>
  <si>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</si>
  <si>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</si>
  <si>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</si>
  <si>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</si>
  <si>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</si>
  <si>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</si>
  <si>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</si>
  <si>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</si>
  <si>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</si>
  <si>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</si>
  <si>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</si>
  <si>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</si>
  <si>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</si>
  <si>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</si>
  <si>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</si>
  <si>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</si>
  <si>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</si>
  <si>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</si>
  <si>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</si>
  <si>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</si>
  <si>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</si>
  <si>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</si>
  <si>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</si>
  <si>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</si>
  <si>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</si>
  <si>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</si>
  <si>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</si>
  <si>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</si>
  <si>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</si>
  <si>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</si>
  <si>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</si>
  <si>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</si>
  <si>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</si>
  <si>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</si>
  <si>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</si>
  <si>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</si>
  <si>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</si>
  <si>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</si>
  <si>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</si>
  <si>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</si>
  <si>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</si>
  <si>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</si>
  <si>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</si>
  <si>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</si>
  <si>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</si>
  <si>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</si>
  <si>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</si>
  <si>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</si>
  <si>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</si>
  <si>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</si>
  <si>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</si>
  <si>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</si>
  <si>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</si>
  <si>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</si>
  <si>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</si>
  <si>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</si>
  <si>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</si>
  <si>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</si>
  <si>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</si>
  <si>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</si>
  <si>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</si>
  <si>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</si>
  <si>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</si>
  <si>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</si>
  <si>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</si>
  <si>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</si>
  <si>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</si>
  <si>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</si>
  <si>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</si>
  <si>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</si>
  <si>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</si>
  <si>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</si>
  <si>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</si>
  <si>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</si>
  <si>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</si>
  <si>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</si>
  <si>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</si>
  <si>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</si>
  <si>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</si>
  <si>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</si>
  <si>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</si>
  <si>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</si>
  <si>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</si>
  <si>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</si>
  <si>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</si>
  <si>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</si>
  <si>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</si>
  <si>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</si>
  <si>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</si>
  <si>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</si>
  <si>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</si>
  <si>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</si>
  <si>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</si>
  <si>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Surplus, July 1, 2022</t>
  </si>
  <si>
    <t>* The Office of Policy and Management's STF surplus for FY 2022 is currently based on a projection.  The</t>
  </si>
  <si>
    <t>Office of the State Comptroller is still processing year-end closing adjustments and preliminary year-end</t>
  </si>
  <si>
    <t xml:space="preserve">month's STF statements.  </t>
  </si>
  <si>
    <t>adjustments and preliminary year-end results will be available on September 30, 2022, and reflected on next</t>
  </si>
  <si>
    <t>Highway Use</t>
  </si>
  <si>
    <t>AS OF DECEMBER 31, 2022</t>
  </si>
  <si>
    <t>FOR THE SIX MONTHS ENDED DECEMBER 31, 2022</t>
  </si>
  <si>
    <t xml:space="preserve">    Projected Surplus,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</si>
</sst>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3">
    <xf numFmtId="37" fontId="0" fillId="0" borderId="0" xfId="0"/>
    <xf numFmtId="37" fontId="7" fillId="0" borderId="0" xfId="0" applyFont="1"/>
    <xf numFmtId="37" fontId="5" fillId="0" borderId="0" xfId="0" applyFont="1" applyAlignment="1" applyProtection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 applyProtection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 applyProtection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5" fillId="0" borderId="0" xfId="0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2" applyNumberFormat="1" applyFont="1" applyFill="1" applyBorder="1" applyProtection="1"/>
    <xf numFmtId="164" fontId="14" fillId="0" borderId="0" xfId="1" applyNumberFormat="1" applyFont="1" applyFill="1" applyBorder="1" applyProtection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D/LEGAL/MONTHLY/Fy23stmt/2.)%20Trans23%20December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-E"/>
      <sheetName val="EX-F"/>
      <sheetName val="EX-G"/>
      <sheetName val="EX-H"/>
      <sheetName val="FB Adj"/>
      <sheetName val="Approp Adj"/>
      <sheetName val="Approp=zero"/>
      <sheetName val="GL TB"/>
      <sheetName val="GL Mapping"/>
      <sheetName val="Approp TB"/>
      <sheetName val="Approp Mapping"/>
      <sheetName val="Carryforwards"/>
      <sheetName val="Appropriations"/>
      <sheetName val="Procedure"/>
    </sheetNames>
    <sheetDataSet>
      <sheetData sheetId="0"/>
      <sheetData sheetId="1"/>
      <sheetData sheetId="2">
        <row r="4">
          <cell r="A4" t="str">
            <v>FOR THE SIX MONTHS ENDED DECEMBER 31, 2022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zoomScaleNormal="100" workbookViewId="0">
      <selection activeCell="F19" sqref="F19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14"/>
    </row>
    <row r="2" spans="1:4" ht="17.100000000000001" customHeight="1" x14ac:dyDescent="0.3">
      <c r="A2" s="14" t="s">
        <v>0</v>
      </c>
      <c r="B2" s="9"/>
      <c r="C2" s="9"/>
      <c r="D2" s="9"/>
    </row>
    <row r="3" spans="1:4" ht="15.95" customHeight="1" x14ac:dyDescent="0.3">
      <c r="A3" s="14" t="s">
        <v>1</v>
      </c>
      <c r="B3" s="9"/>
      <c r="C3" s="9"/>
      <c r="D3" s="9"/>
    </row>
    <row r="4" spans="1:4" ht="15.95" customHeight="1" x14ac:dyDescent="0.3">
      <c r="A4" s="11" t="s">
        <v>105</v>
      </c>
      <c r="B4" s="28"/>
      <c r="C4" s="28"/>
      <c r="D4" s="9"/>
    </row>
    <row r="5" spans="1:4" ht="15.75" x14ac:dyDescent="0.25">
      <c r="A5" s="29" t="s">
        <v>2</v>
      </c>
      <c r="B5" s="56"/>
      <c r="C5" s="56"/>
      <c r="D5" s="9"/>
    </row>
    <row r="6" spans="1:4" ht="15.75" x14ac:dyDescent="0.25">
      <c r="A6" s="35"/>
      <c r="B6" s="35"/>
      <c r="C6" s="18" t="s">
        <v>3</v>
      </c>
      <c r="D6" s="9"/>
    </row>
    <row r="7" spans="1:4" ht="15.75" x14ac:dyDescent="0.25">
      <c r="A7" s="28"/>
      <c r="B7" s="28"/>
      <c r="C7" s="28"/>
      <c r="D7" s="9"/>
    </row>
    <row r="8" spans="1:4" ht="15.75" x14ac:dyDescent="0.25">
      <c r="A8" s="28"/>
      <c r="B8" s="28"/>
      <c r="C8" s="28"/>
      <c r="D8" s="9"/>
    </row>
    <row r="9" spans="1:4" ht="15.75" x14ac:dyDescent="0.25">
      <c r="A9" s="28"/>
      <c r="B9" s="28"/>
      <c r="C9" s="28"/>
      <c r="D9" s="9"/>
    </row>
    <row r="10" spans="1:4" ht="15.75" x14ac:dyDescent="0.25">
      <c r="A10" s="28"/>
      <c r="B10" s="28"/>
      <c r="C10" s="28"/>
      <c r="D10" s="9"/>
    </row>
    <row r="11" spans="1:4" ht="15.75" x14ac:dyDescent="0.25">
      <c r="A11" s="28"/>
      <c r="B11" s="28"/>
      <c r="C11" s="28"/>
      <c r="D11" s="9"/>
    </row>
    <row r="12" spans="1:4" ht="15.75" x14ac:dyDescent="0.25">
      <c r="A12" s="36" t="s">
        <v>4</v>
      </c>
      <c r="B12" s="28"/>
      <c r="C12" s="28"/>
      <c r="D12" s="9"/>
    </row>
    <row r="13" spans="1:4" ht="15.75" x14ac:dyDescent="0.25">
      <c r="A13" s="35"/>
      <c r="B13" s="57"/>
      <c r="C13" s="57"/>
    </row>
    <row r="14" spans="1:4" ht="15.75" x14ac:dyDescent="0.25">
      <c r="A14" s="28" t="s">
        <v>63</v>
      </c>
      <c r="B14" s="58">
        <v>327757</v>
      </c>
      <c r="C14" s="58"/>
      <c r="D14" s="30"/>
    </row>
    <row r="15" spans="1:4" ht="15.75" hidden="1" x14ac:dyDescent="0.25">
      <c r="A15" s="28" t="s">
        <v>74</v>
      </c>
      <c r="B15" s="59">
        <v>0</v>
      </c>
      <c r="C15" s="41"/>
      <c r="D15" s="19"/>
    </row>
    <row r="16" spans="1:4" ht="15.75" hidden="1" x14ac:dyDescent="0.25">
      <c r="A16" s="28" t="s">
        <v>96</v>
      </c>
      <c r="B16" s="59">
        <v>0</v>
      </c>
      <c r="C16" s="41"/>
      <c r="D16" s="19"/>
    </row>
    <row r="17" spans="1:4" ht="18" x14ac:dyDescent="0.4">
      <c r="A17" s="29" t="s">
        <v>5</v>
      </c>
      <c r="B17" s="40">
        <v>1357592</v>
      </c>
      <c r="C17" s="40"/>
      <c r="D17" s="22"/>
    </row>
    <row r="18" spans="1:4" ht="15.75" x14ac:dyDescent="0.25">
      <c r="A18" s="28"/>
      <c r="B18" s="28"/>
      <c r="C18" s="28"/>
      <c r="D18" s="9"/>
    </row>
    <row r="19" spans="1:4" ht="20.25" x14ac:dyDescent="0.55000000000000004">
      <c r="A19" s="26" t="s">
        <v>6</v>
      </c>
      <c r="B19" s="43">
        <v>1685349</v>
      </c>
      <c r="C19" s="23"/>
      <c r="D19" s="21"/>
    </row>
    <row r="20" spans="1:4" ht="15.75" x14ac:dyDescent="0.25">
      <c r="A20" s="28"/>
      <c r="B20" s="28"/>
      <c r="C20" s="28"/>
      <c r="D20" s="9"/>
    </row>
    <row r="21" spans="1:4" ht="15.75" x14ac:dyDescent="0.25">
      <c r="A21" s="28"/>
      <c r="B21" s="28"/>
      <c r="C21" s="28"/>
      <c r="D21" s="9"/>
    </row>
    <row r="22" spans="1:4" ht="15.75" x14ac:dyDescent="0.25">
      <c r="A22" s="36" t="s">
        <v>77</v>
      </c>
      <c r="B22" s="28"/>
      <c r="C22" s="28"/>
      <c r="D22" s="9"/>
    </row>
    <row r="23" spans="1:4" ht="15.75" x14ac:dyDescent="0.25">
      <c r="A23" s="29"/>
      <c r="B23" s="60"/>
      <c r="C23" s="60"/>
      <c r="D23" s="19"/>
    </row>
    <row r="24" spans="1:4" ht="15.75" x14ac:dyDescent="0.25">
      <c r="A24" s="29" t="s">
        <v>81</v>
      </c>
      <c r="B24" s="58">
        <v>1046901</v>
      </c>
      <c r="C24" s="41"/>
      <c r="D24" s="20"/>
    </row>
    <row r="25" spans="1:4" ht="15.75" hidden="1" x14ac:dyDescent="0.25">
      <c r="A25" s="29"/>
      <c r="B25" s="58"/>
      <c r="C25" s="41"/>
      <c r="D25" s="20"/>
    </row>
    <row r="26" spans="1:4" ht="15.75" x14ac:dyDescent="0.25">
      <c r="A26" s="29" t="s">
        <v>72</v>
      </c>
      <c r="B26" s="59">
        <v>913</v>
      </c>
      <c r="C26" s="41"/>
      <c r="D26" s="31"/>
    </row>
    <row r="27" spans="1:4" ht="15.75" hidden="1" x14ac:dyDescent="0.25">
      <c r="A27" s="29"/>
      <c r="B27" s="41"/>
      <c r="C27" s="41"/>
      <c r="D27" s="19"/>
    </row>
    <row r="28" spans="1:4" ht="18" x14ac:dyDescent="0.4">
      <c r="A28" s="29" t="s">
        <v>7</v>
      </c>
      <c r="B28" s="40">
        <v>637535</v>
      </c>
      <c r="C28" s="40"/>
      <c r="D28" s="19"/>
    </row>
    <row r="29" spans="1:4" ht="15.75" x14ac:dyDescent="0.25">
      <c r="A29" s="29"/>
      <c r="B29" s="28"/>
      <c r="C29" s="28"/>
      <c r="D29" s="20"/>
    </row>
    <row r="30" spans="1:4" ht="20.25" x14ac:dyDescent="0.55000000000000004">
      <c r="A30" s="26" t="s">
        <v>78</v>
      </c>
      <c r="B30" s="43">
        <v>1685349</v>
      </c>
      <c r="C30" s="23"/>
      <c r="D30" s="21"/>
    </row>
    <row r="31" spans="1:4" ht="15.75" x14ac:dyDescent="0.25">
      <c r="A31" s="9"/>
      <c r="D31" s="9"/>
    </row>
    <row r="35" spans="2:2" x14ac:dyDescent="0.2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showGridLines="0" topLeftCell="A13" zoomScaleNormal="100" workbookViewId="0">
      <selection activeCell="A44" sqref="A44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14"/>
    </row>
    <row r="2" spans="1:5" ht="17.100000000000001" customHeight="1" x14ac:dyDescent="0.3">
      <c r="A2" s="10" t="s">
        <v>0</v>
      </c>
      <c r="B2" s="35"/>
      <c r="C2" s="35"/>
      <c r="D2" s="35"/>
      <c r="E2" s="35"/>
    </row>
    <row r="3" spans="1:5" ht="15.95" customHeight="1" x14ac:dyDescent="0.3">
      <c r="A3" s="10" t="s">
        <v>8</v>
      </c>
      <c r="B3" s="35"/>
      <c r="C3" s="35"/>
      <c r="D3" s="35"/>
      <c r="E3" s="35"/>
    </row>
    <row r="4" spans="1:5" ht="15.95" customHeight="1" x14ac:dyDescent="0.3">
      <c r="A4" s="11" t="s">
        <v>105</v>
      </c>
      <c r="B4" s="35"/>
      <c r="C4" s="35"/>
      <c r="D4" s="35"/>
      <c r="E4" s="35"/>
    </row>
    <row r="5" spans="1:5" ht="14.1" customHeight="1" x14ac:dyDescent="0.25">
      <c r="A5" s="28" t="s">
        <v>2</v>
      </c>
      <c r="B5" s="35"/>
      <c r="C5" s="35"/>
      <c r="D5" s="35"/>
      <c r="E5" s="35"/>
    </row>
    <row r="6" spans="1:5" ht="15.75" x14ac:dyDescent="0.25">
      <c r="A6" s="28"/>
      <c r="B6" s="28"/>
      <c r="C6" s="28"/>
      <c r="D6" s="28"/>
      <c r="E6" s="18" t="s">
        <v>9</v>
      </c>
    </row>
    <row r="7" spans="1:5" ht="12" customHeight="1" x14ac:dyDescent="0.25">
      <c r="A7" s="28"/>
      <c r="B7" s="28"/>
      <c r="C7" s="28"/>
      <c r="D7" s="28"/>
      <c r="E7" s="28"/>
    </row>
    <row r="8" spans="1:5" ht="12" customHeight="1" x14ac:dyDescent="0.25">
      <c r="A8" s="28"/>
      <c r="B8" s="28"/>
      <c r="C8" s="28"/>
      <c r="D8" s="28"/>
      <c r="E8" s="28"/>
    </row>
    <row r="9" spans="1:5" ht="12" customHeight="1" x14ac:dyDescent="0.25">
      <c r="A9" s="28"/>
      <c r="B9" s="28"/>
      <c r="C9" s="28"/>
      <c r="D9" s="28"/>
      <c r="E9" s="28"/>
    </row>
    <row r="10" spans="1:5" ht="15.75" x14ac:dyDescent="0.25">
      <c r="A10" s="28"/>
      <c r="B10" s="38"/>
      <c r="C10" s="38" t="s">
        <v>10</v>
      </c>
      <c r="D10" s="38" t="s">
        <v>11</v>
      </c>
      <c r="E10" s="38"/>
    </row>
    <row r="11" spans="1:5" ht="15.75" x14ac:dyDescent="0.25">
      <c r="A11" s="28"/>
      <c r="B11" s="38" t="s">
        <v>12</v>
      </c>
      <c r="C11" s="38" t="s">
        <v>13</v>
      </c>
      <c r="D11" s="38" t="s">
        <v>13</v>
      </c>
      <c r="E11" s="38" t="s">
        <v>14</v>
      </c>
    </row>
    <row r="12" spans="1:5" ht="15.75" x14ac:dyDescent="0.2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75" x14ac:dyDescent="0.25">
      <c r="A13" s="28"/>
      <c r="B13" s="28"/>
      <c r="C13" s="28"/>
      <c r="D13" s="28"/>
      <c r="E13" s="28"/>
    </row>
    <row r="14" spans="1:5" ht="15.75" x14ac:dyDescent="0.25">
      <c r="A14" s="39" t="s">
        <v>18</v>
      </c>
      <c r="B14" s="28"/>
      <c r="C14" s="28"/>
      <c r="D14" s="28"/>
      <c r="E14" s="28"/>
    </row>
    <row r="15" spans="1:5" ht="15.75" x14ac:dyDescent="0.25">
      <c r="A15" s="28" t="s">
        <v>19</v>
      </c>
      <c r="B15" s="61">
        <v>1676000</v>
      </c>
      <c r="C15" s="61">
        <v>-53000</v>
      </c>
      <c r="D15" s="61">
        <v>0</v>
      </c>
      <c r="E15" s="61">
        <v>1623000</v>
      </c>
    </row>
    <row r="16" spans="1:5" ht="18" x14ac:dyDescent="0.4">
      <c r="A16" s="28" t="s">
        <v>20</v>
      </c>
      <c r="B16" s="40">
        <v>415900</v>
      </c>
      <c r="C16" s="40">
        <v>13600</v>
      </c>
      <c r="D16" s="40">
        <v>0</v>
      </c>
      <c r="E16" s="40">
        <v>429500</v>
      </c>
    </row>
    <row r="17" spans="1:5" ht="12" customHeight="1" x14ac:dyDescent="0.25">
      <c r="A17" s="28"/>
      <c r="B17" s="41"/>
      <c r="C17" s="41"/>
      <c r="D17" s="41"/>
      <c r="E17" s="41"/>
    </row>
    <row r="18" spans="1:5" ht="18" x14ac:dyDescent="0.4">
      <c r="A18" s="42" t="s">
        <v>21</v>
      </c>
      <c r="B18" s="40">
        <v>2091900</v>
      </c>
      <c r="C18" s="40">
        <v>-39400</v>
      </c>
      <c r="D18" s="40">
        <v>0</v>
      </c>
      <c r="E18" s="40">
        <v>2052500</v>
      </c>
    </row>
    <row r="19" spans="1:5" ht="12" customHeight="1" x14ac:dyDescent="0.25">
      <c r="A19" s="28"/>
      <c r="B19" s="41"/>
      <c r="C19" s="41"/>
      <c r="D19" s="41"/>
      <c r="E19" s="41"/>
    </row>
    <row r="20" spans="1:5" ht="12" customHeight="1" x14ac:dyDescent="0.25">
      <c r="A20" s="28"/>
      <c r="B20" s="41"/>
      <c r="C20" s="41"/>
      <c r="D20" s="41"/>
      <c r="E20" s="41"/>
    </row>
    <row r="21" spans="1:5" ht="15.75" x14ac:dyDescent="0.25">
      <c r="A21" s="39" t="s">
        <v>22</v>
      </c>
      <c r="B21" s="41"/>
      <c r="C21" s="41"/>
      <c r="D21" s="41"/>
      <c r="E21" s="41"/>
    </row>
    <row r="22" spans="1:5" ht="15.75" x14ac:dyDescent="0.25">
      <c r="A22" s="28" t="s">
        <v>83</v>
      </c>
      <c r="B22" s="41">
        <v>2094478</v>
      </c>
      <c r="C22" s="41">
        <v>8315</v>
      </c>
      <c r="D22" s="41">
        <v>2000</v>
      </c>
      <c r="E22" s="41">
        <v>2104793</v>
      </c>
    </row>
    <row r="23" spans="1:5" ht="18" x14ac:dyDescent="0.4">
      <c r="A23" s="28" t="s">
        <v>23</v>
      </c>
      <c r="B23" s="40">
        <v>0</v>
      </c>
      <c r="C23" s="40">
        <v>156317</v>
      </c>
      <c r="D23" s="40">
        <v>0</v>
      </c>
      <c r="E23" s="40">
        <v>156317</v>
      </c>
    </row>
    <row r="24" spans="1:5" ht="12" customHeight="1" x14ac:dyDescent="0.25">
      <c r="A24" s="28"/>
      <c r="B24" s="41"/>
      <c r="C24" s="41"/>
      <c r="D24" s="41"/>
      <c r="E24" s="41"/>
    </row>
    <row r="25" spans="1:5" ht="15.75" x14ac:dyDescent="0.25">
      <c r="A25" s="42" t="s">
        <v>24</v>
      </c>
      <c r="B25" s="41">
        <v>2094478</v>
      </c>
      <c r="C25" s="41">
        <v>-148002</v>
      </c>
      <c r="D25" s="41">
        <v>2000</v>
      </c>
      <c r="E25" s="41">
        <v>1948476</v>
      </c>
    </row>
    <row r="26" spans="1:5" ht="15.75" x14ac:dyDescent="0.25">
      <c r="A26" s="28"/>
      <c r="B26" s="41"/>
      <c r="C26" s="41"/>
      <c r="D26" s="41"/>
      <c r="E26" s="41"/>
    </row>
    <row r="27" spans="1:5" ht="15.75" x14ac:dyDescent="0.25">
      <c r="A27" s="28" t="s">
        <v>25</v>
      </c>
      <c r="B27" s="41">
        <v>-112000</v>
      </c>
      <c r="C27" s="41">
        <v>-23750</v>
      </c>
      <c r="D27" s="41">
        <v>0</v>
      </c>
      <c r="E27" s="41">
        <v>-135750</v>
      </c>
    </row>
    <row r="28" spans="1:5" ht="18" x14ac:dyDescent="0.4">
      <c r="A28" s="28" t="s">
        <v>26</v>
      </c>
      <c r="B28" s="40">
        <v>0</v>
      </c>
      <c r="C28" s="40">
        <v>0</v>
      </c>
      <c r="D28" s="40">
        <v>0</v>
      </c>
      <c r="E28" s="40">
        <v>0</v>
      </c>
    </row>
    <row r="29" spans="1:5" ht="12" customHeight="1" x14ac:dyDescent="0.25">
      <c r="A29" s="28"/>
      <c r="B29" s="41"/>
      <c r="C29" s="41"/>
      <c r="D29" s="41"/>
      <c r="E29" s="41"/>
    </row>
    <row r="30" spans="1:5" ht="18" x14ac:dyDescent="0.4">
      <c r="A30" s="42" t="s">
        <v>27</v>
      </c>
      <c r="B30" s="40">
        <v>1982478</v>
      </c>
      <c r="C30" s="40">
        <v>-171752</v>
      </c>
      <c r="D30" s="40">
        <v>2000</v>
      </c>
      <c r="E30" s="40">
        <v>1812726</v>
      </c>
    </row>
    <row r="31" spans="1:5" ht="12" customHeight="1" x14ac:dyDescent="0.25">
      <c r="A31" s="28"/>
      <c r="B31" s="41"/>
      <c r="C31" s="41"/>
      <c r="D31" s="41"/>
      <c r="E31" s="41"/>
    </row>
    <row r="32" spans="1:5" ht="15.75" x14ac:dyDescent="0.25">
      <c r="A32" s="42" t="s">
        <v>28</v>
      </c>
      <c r="B32" s="41">
        <v>109422</v>
      </c>
      <c r="C32" s="41">
        <v>132352</v>
      </c>
      <c r="D32" s="41">
        <v>-2000</v>
      </c>
      <c r="E32" s="41">
        <v>239774</v>
      </c>
    </row>
    <row r="33" spans="1:5" ht="12" customHeight="1" x14ac:dyDescent="0.25">
      <c r="A33" s="28"/>
      <c r="B33" s="41"/>
      <c r="C33" s="41"/>
      <c r="D33" s="41"/>
      <c r="E33" s="41"/>
    </row>
    <row r="34" spans="1:5" ht="15.75" hidden="1" x14ac:dyDescent="0.25">
      <c r="A34" s="42" t="s">
        <v>29</v>
      </c>
      <c r="B34" s="41">
        <v>0</v>
      </c>
      <c r="C34" s="41">
        <v>0</v>
      </c>
      <c r="D34" s="41">
        <v>0</v>
      </c>
      <c r="E34" s="41">
        <v>0</v>
      </c>
    </row>
    <row r="35" spans="1:5" ht="12" customHeight="1" x14ac:dyDescent="0.25">
      <c r="A35" s="28"/>
      <c r="B35" s="41"/>
      <c r="C35" s="41"/>
      <c r="D35" s="41"/>
      <c r="E35" s="41"/>
    </row>
    <row r="36" spans="1:5" ht="18" x14ac:dyDescent="0.4">
      <c r="A36" s="62" t="s">
        <v>99</v>
      </c>
      <c r="B36" s="40">
        <v>397761</v>
      </c>
      <c r="C36" s="40">
        <v>0</v>
      </c>
      <c r="D36" s="40">
        <v>0</v>
      </c>
      <c r="E36" s="40">
        <v>397761</v>
      </c>
    </row>
    <row r="37" spans="1:5" ht="12" customHeight="1" x14ac:dyDescent="0.25">
      <c r="A37" s="28"/>
      <c r="B37" s="41"/>
      <c r="C37" s="41"/>
      <c r="D37" s="41"/>
      <c r="E37" s="41"/>
    </row>
    <row r="38" spans="1:5" ht="18" x14ac:dyDescent="0.4">
      <c r="A38" s="26" t="s">
        <v>107</v>
      </c>
      <c r="B38" s="43">
        <v>507183</v>
      </c>
      <c r="C38" s="43">
        <v>132352</v>
      </c>
      <c r="D38" s="43">
        <v>-2000</v>
      </c>
      <c r="E38" s="43">
        <v>637535</v>
      </c>
    </row>
    <row r="39" spans="1:5" ht="20.25" x14ac:dyDescent="0.55000000000000004">
      <c r="A39" s="9"/>
      <c r="B39" s="23"/>
      <c r="C39" s="23"/>
      <c r="D39" s="23"/>
      <c r="E39" s="23"/>
    </row>
    <row r="40" spans="1:5" ht="12.75" hidden="1" customHeight="1" x14ac:dyDescent="0.25">
      <c r="A40" s="17" t="s">
        <v>100</v>
      </c>
      <c r="B40" s="24"/>
      <c r="C40" s="24"/>
      <c r="D40" s="24"/>
      <c r="E40" s="24"/>
    </row>
    <row r="41" spans="1:5" ht="15" hidden="1" x14ac:dyDescent="0.25">
      <c r="A41" s="17" t="s">
        <v>101</v>
      </c>
      <c r="E41" s="44"/>
    </row>
    <row r="42" spans="1:5" ht="15" hidden="1" x14ac:dyDescent="0.25">
      <c r="A42" s="17" t="s">
        <v>103</v>
      </c>
      <c r="E42" s="44"/>
    </row>
    <row r="43" spans="1:5" ht="15" hidden="1" x14ac:dyDescent="0.25">
      <c r="A43" s="17" t="s">
        <v>102</v>
      </c>
      <c r="E43" s="44"/>
    </row>
  </sheetData>
  <phoneticPr fontId="23" type="noConversion"/>
  <printOptions gridLinesSet="0"/>
  <pageMargins left="0.65" right="0.65" top="0.75" bottom="0.5" header="0.25" footer="0.25"/>
  <pageSetup scale="9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6"/>
  <sheetViews>
    <sheetView showGridLines="0" topLeftCell="A8" workbookViewId="0">
      <selection activeCell="M37" sqref="M37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26" t="s">
        <v>106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x14ac:dyDescent="0.25">
      <c r="A5" s="63" t="s">
        <v>2</v>
      </c>
      <c r="B5" s="4"/>
      <c r="C5" s="4"/>
      <c r="D5" s="4"/>
      <c r="E5" s="4"/>
      <c r="F5" s="4"/>
      <c r="G5" s="4"/>
      <c r="H5" s="4"/>
      <c r="I5" s="4"/>
      <c r="J5" s="4"/>
      <c r="K5" s="37" t="s">
        <v>31</v>
      </c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x14ac:dyDescent="0.25">
      <c r="A11" s="4"/>
      <c r="B11" s="4"/>
      <c r="C11" s="5"/>
      <c r="D11" s="4"/>
      <c r="E11" s="64" t="s">
        <v>32</v>
      </c>
      <c r="F11" s="4"/>
      <c r="G11" s="5"/>
      <c r="H11" s="4"/>
      <c r="I11" s="5"/>
      <c r="J11" s="4"/>
      <c r="K11" s="5"/>
    </row>
    <row r="12" spans="1:11" ht="15" x14ac:dyDescent="0.25">
      <c r="A12" s="4"/>
      <c r="B12" s="4"/>
      <c r="C12" s="64" t="s">
        <v>33</v>
      </c>
      <c r="D12" s="4"/>
      <c r="E12" s="64" t="s">
        <v>34</v>
      </c>
      <c r="F12" s="4"/>
      <c r="G12" s="64" t="s">
        <v>14</v>
      </c>
      <c r="H12" s="4"/>
      <c r="I12" s="64" t="s">
        <v>35</v>
      </c>
      <c r="J12" s="4"/>
      <c r="K12" s="64" t="s">
        <v>36</v>
      </c>
    </row>
    <row r="13" spans="1:11" ht="15" x14ac:dyDescent="0.25">
      <c r="A13" s="4"/>
      <c r="B13" s="4"/>
      <c r="C13" s="65" t="s">
        <v>37</v>
      </c>
      <c r="D13" s="4"/>
      <c r="E13" s="65" t="s">
        <v>16</v>
      </c>
      <c r="F13" s="4"/>
      <c r="G13" s="65" t="s">
        <v>17</v>
      </c>
      <c r="H13" s="4"/>
      <c r="I13" s="65" t="s">
        <v>37</v>
      </c>
      <c r="J13" s="4"/>
      <c r="K13" s="65" t="s">
        <v>37</v>
      </c>
    </row>
    <row r="14" spans="1:11" ht="15" x14ac:dyDescent="0.25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5" x14ac:dyDescent="0.25">
      <c r="A15" s="66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x14ac:dyDescent="0.25">
      <c r="A16" s="63" t="s">
        <v>69</v>
      </c>
      <c r="B16" s="4"/>
      <c r="C16" s="32">
        <v>344400</v>
      </c>
      <c r="D16" s="4"/>
      <c r="E16" s="32">
        <v>-90000</v>
      </c>
      <c r="F16" s="4"/>
      <c r="G16" s="32">
        <v>254400</v>
      </c>
      <c r="H16" s="4"/>
      <c r="I16" s="32">
        <v>60814</v>
      </c>
      <c r="J16" s="4"/>
      <c r="K16" s="32">
        <v>193586</v>
      </c>
    </row>
    <row r="17" spans="1:11" ht="15" x14ac:dyDescent="0.25">
      <c r="A17" s="63" t="s">
        <v>39</v>
      </c>
      <c r="B17" s="4"/>
      <c r="C17" s="33">
        <v>402400</v>
      </c>
      <c r="D17" s="4"/>
      <c r="E17" s="33">
        <v>0</v>
      </c>
      <c r="F17" s="4"/>
      <c r="G17" s="33">
        <v>402400</v>
      </c>
      <c r="H17" s="4"/>
      <c r="I17" s="33">
        <v>103726</v>
      </c>
      <c r="J17" s="4"/>
      <c r="K17" s="33">
        <v>298674</v>
      </c>
    </row>
    <row r="18" spans="1:11" ht="15" x14ac:dyDescent="0.25">
      <c r="A18" s="63" t="s">
        <v>91</v>
      </c>
      <c r="B18" s="4"/>
      <c r="C18" s="33">
        <v>794100</v>
      </c>
      <c r="D18" s="4"/>
      <c r="E18" s="33">
        <v>26000</v>
      </c>
      <c r="F18" s="4"/>
      <c r="G18" s="32">
        <v>820100</v>
      </c>
      <c r="H18" s="4"/>
      <c r="I18" s="33">
        <v>275884</v>
      </c>
      <c r="J18" s="4"/>
      <c r="K18" s="33">
        <v>544216</v>
      </c>
    </row>
    <row r="19" spans="1:11" ht="15" x14ac:dyDescent="0.25">
      <c r="A19" s="63" t="s">
        <v>73</v>
      </c>
      <c r="B19" s="4"/>
      <c r="C19" s="33">
        <v>106300</v>
      </c>
      <c r="D19" s="4"/>
      <c r="E19" s="33">
        <v>6000</v>
      </c>
      <c r="F19" s="4"/>
      <c r="G19" s="33">
        <v>117300</v>
      </c>
      <c r="H19" s="4"/>
      <c r="I19" s="33">
        <v>59671</v>
      </c>
      <c r="J19" s="4"/>
      <c r="K19" s="33">
        <v>57629</v>
      </c>
    </row>
    <row r="20" spans="1:11" ht="17.25" x14ac:dyDescent="0.4">
      <c r="A20" s="63" t="s">
        <v>104</v>
      </c>
      <c r="B20" s="4"/>
      <c r="C20" s="34">
        <v>45000</v>
      </c>
      <c r="D20" s="50"/>
      <c r="E20" s="34">
        <v>0</v>
      </c>
      <c r="F20" s="50"/>
      <c r="G20" s="34">
        <v>45000</v>
      </c>
      <c r="H20" s="50"/>
      <c r="I20" s="34">
        <v>0</v>
      </c>
      <c r="J20" s="50"/>
      <c r="K20" s="34">
        <v>45000</v>
      </c>
    </row>
    <row r="21" spans="1:11" ht="15" x14ac:dyDescent="0.25">
      <c r="A21" s="63" t="s">
        <v>40</v>
      </c>
      <c r="B21" s="4"/>
      <c r="C21" s="33">
        <v>1692200</v>
      </c>
      <c r="D21" s="4"/>
      <c r="E21" s="33">
        <v>-58000</v>
      </c>
      <c r="F21" s="33">
        <v>0</v>
      </c>
      <c r="G21" s="33">
        <v>1639200</v>
      </c>
      <c r="H21" s="4"/>
      <c r="I21" s="33">
        <v>500095</v>
      </c>
      <c r="J21" s="4"/>
      <c r="K21" s="33">
        <v>1139105</v>
      </c>
    </row>
    <row r="22" spans="1:11" ht="17.25" x14ac:dyDescent="0.4">
      <c r="A22" s="63" t="s">
        <v>65</v>
      </c>
      <c r="B22" s="4"/>
      <c r="C22" s="34">
        <v>-16200</v>
      </c>
      <c r="D22" s="4"/>
      <c r="E22" s="34">
        <v>0</v>
      </c>
      <c r="F22" s="4"/>
      <c r="G22" s="34">
        <v>-16200</v>
      </c>
      <c r="H22" s="4"/>
      <c r="I22" s="34">
        <v>-3689</v>
      </c>
      <c r="J22" s="4"/>
      <c r="K22" s="34">
        <v>-12511</v>
      </c>
    </row>
    <row r="23" spans="1:11" ht="17.25" x14ac:dyDescent="0.4">
      <c r="A23" s="17" t="s">
        <v>41</v>
      </c>
      <c r="B23" s="4"/>
      <c r="C23" s="34">
        <v>1676000</v>
      </c>
      <c r="D23" s="4"/>
      <c r="E23" s="34">
        <v>-58000</v>
      </c>
      <c r="F23" s="4"/>
      <c r="G23" s="34">
        <v>1623000</v>
      </c>
      <c r="H23" s="4"/>
      <c r="I23" s="34">
        <v>496406</v>
      </c>
      <c r="J23" s="4"/>
      <c r="K23" s="34">
        <v>1126594</v>
      </c>
    </row>
    <row r="24" spans="1:11" ht="15" x14ac:dyDescent="0.25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5" x14ac:dyDescent="0.25">
      <c r="A25" s="66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5" x14ac:dyDescent="0.25">
      <c r="A26" s="63" t="s">
        <v>43</v>
      </c>
      <c r="B26" s="4"/>
      <c r="C26" s="33">
        <v>269000</v>
      </c>
      <c r="D26" s="4"/>
      <c r="E26" s="33">
        <v>-8700</v>
      </c>
      <c r="F26" s="4"/>
      <c r="G26" s="33">
        <v>252800</v>
      </c>
      <c r="H26" s="4"/>
      <c r="I26" s="33">
        <v>115976</v>
      </c>
      <c r="J26" s="4"/>
      <c r="K26" s="33">
        <v>136824</v>
      </c>
    </row>
    <row r="27" spans="1:11" ht="15" x14ac:dyDescent="0.25">
      <c r="A27" s="63" t="s">
        <v>44</v>
      </c>
      <c r="B27" s="4"/>
      <c r="C27" s="33">
        <v>142100</v>
      </c>
      <c r="D27" s="4"/>
      <c r="E27" s="33">
        <v>-10000</v>
      </c>
      <c r="F27" s="4"/>
      <c r="G27" s="33">
        <v>132100</v>
      </c>
      <c r="H27" s="4"/>
      <c r="I27" s="33">
        <v>60420</v>
      </c>
      <c r="J27" s="4"/>
      <c r="K27" s="33">
        <v>71680</v>
      </c>
    </row>
    <row r="28" spans="1:11" ht="15" x14ac:dyDescent="0.25">
      <c r="A28" s="63" t="s">
        <v>45</v>
      </c>
      <c r="B28" s="4"/>
      <c r="C28" s="33">
        <v>3300</v>
      </c>
      <c r="D28" s="4"/>
      <c r="E28" s="33">
        <v>29900</v>
      </c>
      <c r="F28" s="4"/>
      <c r="G28" s="33">
        <v>46600</v>
      </c>
      <c r="H28" s="4"/>
      <c r="I28" s="33">
        <v>23033</v>
      </c>
      <c r="J28" s="4"/>
      <c r="K28" s="33">
        <v>23567</v>
      </c>
    </row>
    <row r="29" spans="1:11" ht="15" x14ac:dyDescent="0.25">
      <c r="A29" s="63" t="s">
        <v>64</v>
      </c>
      <c r="B29" s="4"/>
      <c r="C29" s="33">
        <v>10100</v>
      </c>
      <c r="D29" s="4"/>
      <c r="E29" s="33">
        <v>0</v>
      </c>
      <c r="F29" s="4"/>
      <c r="G29" s="33">
        <v>10100</v>
      </c>
      <c r="H29" s="4"/>
      <c r="I29" s="33">
        <v>5358</v>
      </c>
      <c r="J29" s="4"/>
      <c r="K29" s="33">
        <v>4742</v>
      </c>
    </row>
    <row r="30" spans="1:11" ht="15" x14ac:dyDescent="0.25">
      <c r="A30" s="63" t="s">
        <v>85</v>
      </c>
      <c r="B30" s="4"/>
      <c r="C30" s="33">
        <v>-5500</v>
      </c>
      <c r="D30" s="4"/>
      <c r="E30" s="33">
        <v>0</v>
      </c>
      <c r="F30" s="4"/>
      <c r="G30" s="33">
        <v>-5500</v>
      </c>
      <c r="H30" s="4"/>
      <c r="I30" s="33">
        <v>0</v>
      </c>
      <c r="J30" s="4"/>
      <c r="K30" s="33">
        <v>-5500</v>
      </c>
    </row>
    <row r="31" spans="1:11" ht="17.25" hidden="1" x14ac:dyDescent="0.4">
      <c r="A31" s="63" t="s">
        <v>70</v>
      </c>
      <c r="B31" s="4"/>
      <c r="C31" s="34">
        <v>0</v>
      </c>
      <c r="D31" s="50"/>
      <c r="E31" s="34">
        <v>0</v>
      </c>
      <c r="F31" s="50"/>
      <c r="G31" s="34">
        <v>0</v>
      </c>
      <c r="H31" s="50"/>
      <c r="I31" s="34">
        <v>-2750</v>
      </c>
      <c r="J31" s="50"/>
      <c r="K31" s="34">
        <v>2750</v>
      </c>
    </row>
    <row r="32" spans="1:11" ht="17.25" x14ac:dyDescent="0.4">
      <c r="A32" s="63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5" x14ac:dyDescent="0.25">
      <c r="A33" s="63" t="s">
        <v>40</v>
      </c>
      <c r="B33" s="4"/>
      <c r="C33" s="33">
        <v>419000</v>
      </c>
      <c r="D33" s="4"/>
      <c r="E33" s="33">
        <v>11200</v>
      </c>
      <c r="F33" s="4"/>
      <c r="G33" s="33">
        <v>436100</v>
      </c>
      <c r="H33" s="4"/>
      <c r="I33" s="33">
        <v>202037</v>
      </c>
      <c r="J33" s="4"/>
      <c r="K33" s="33">
        <v>234063</v>
      </c>
    </row>
    <row r="34" spans="1:16" ht="17.25" x14ac:dyDescent="0.4">
      <c r="A34" s="63" t="s">
        <v>66</v>
      </c>
      <c r="B34" s="4"/>
      <c r="C34" s="34">
        <v>-3100</v>
      </c>
      <c r="D34" s="4"/>
      <c r="E34" s="34">
        <v>-2500</v>
      </c>
      <c r="F34" s="4"/>
      <c r="G34" s="34">
        <v>-6600</v>
      </c>
      <c r="H34" s="4"/>
      <c r="I34" s="34">
        <v>-3535</v>
      </c>
      <c r="J34" s="4"/>
      <c r="K34" s="34">
        <v>-3065</v>
      </c>
    </row>
    <row r="35" spans="1:16" ht="17.25" x14ac:dyDescent="0.4">
      <c r="A35" s="17" t="s">
        <v>68</v>
      </c>
      <c r="B35" s="4"/>
      <c r="C35" s="34">
        <v>415900</v>
      </c>
      <c r="D35" s="4"/>
      <c r="E35" s="34">
        <v>8700</v>
      </c>
      <c r="F35" s="4"/>
      <c r="G35" s="34">
        <v>429500</v>
      </c>
      <c r="H35" s="4"/>
      <c r="I35" s="34">
        <v>198502</v>
      </c>
      <c r="J35" s="4"/>
      <c r="K35" s="34">
        <v>230998</v>
      </c>
    </row>
    <row r="36" spans="1:16" ht="15" x14ac:dyDescent="0.25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6.5" x14ac:dyDescent="0.35">
      <c r="A37" s="46" t="s">
        <v>21</v>
      </c>
      <c r="B37" s="5"/>
      <c r="C37" s="49">
        <v>2091900</v>
      </c>
      <c r="D37" s="5"/>
      <c r="E37" s="49">
        <v>-49300</v>
      </c>
      <c r="F37" s="5"/>
      <c r="G37" s="49">
        <v>2052500</v>
      </c>
      <c r="H37" s="5"/>
      <c r="I37" s="49">
        <v>694908</v>
      </c>
      <c r="J37" s="5"/>
      <c r="K37" s="49">
        <v>1357592</v>
      </c>
      <c r="L37" s="25"/>
      <c r="M37" s="47"/>
      <c r="O37" s="48"/>
      <c r="P37" s="48"/>
    </row>
    <row r="38" spans="1:16" ht="16.5" hidden="1" x14ac:dyDescent="0.35">
      <c r="A38" s="4"/>
      <c r="B38" s="4"/>
      <c r="C38" s="49">
        <v>0</v>
      </c>
      <c r="D38" s="67"/>
      <c r="E38" s="49">
        <v>0</v>
      </c>
      <c r="F38" s="67"/>
      <c r="G38" s="49">
        <v>0</v>
      </c>
      <c r="H38" s="67"/>
      <c r="I38" s="49">
        <v>0</v>
      </c>
      <c r="J38" s="67"/>
      <c r="K38" s="49">
        <v>0</v>
      </c>
    </row>
    <row r="39" spans="1:16" ht="16.5" hidden="1" x14ac:dyDescent="0.35">
      <c r="A39" s="7" t="s">
        <v>46</v>
      </c>
      <c r="B39" s="8"/>
      <c r="C39" s="45">
        <v>0</v>
      </c>
      <c r="D39" s="5"/>
      <c r="E39" s="45">
        <f>G39-C39</f>
        <v>0</v>
      </c>
      <c r="F39" s="5"/>
      <c r="G39" s="45">
        <v>0</v>
      </c>
      <c r="H39" s="5"/>
      <c r="I39" s="45">
        <v>0</v>
      </c>
      <c r="J39" s="5"/>
      <c r="K39" s="45">
        <f>G39-I39</f>
        <v>0</v>
      </c>
    </row>
    <row r="40" spans="1:16" ht="16.5" hidden="1" x14ac:dyDescent="0.35">
      <c r="A40" s="7"/>
      <c r="B40" s="8"/>
      <c r="C40" s="45"/>
      <c r="D40" s="5"/>
      <c r="E40" s="45"/>
      <c r="F40" s="5"/>
      <c r="G40" s="45"/>
      <c r="H40" s="5"/>
      <c r="I40" s="45"/>
      <c r="J40" s="5"/>
      <c r="K40" s="45"/>
    </row>
    <row r="41" spans="1:16" ht="16.5" hidden="1" x14ac:dyDescent="0.35">
      <c r="A41" s="7" t="s">
        <v>47</v>
      </c>
      <c r="B41" s="8"/>
      <c r="C41" s="45">
        <f>C36+C39</f>
        <v>0</v>
      </c>
      <c r="D41" s="5"/>
      <c r="E41" s="45">
        <f>E36+E39</f>
        <v>0</v>
      </c>
      <c r="F41" s="5"/>
      <c r="G41" s="45">
        <f>G36+G39</f>
        <v>0</v>
      </c>
      <c r="H41" s="5"/>
      <c r="I41" s="45">
        <f>I36+I39</f>
        <v>0</v>
      </c>
      <c r="J41" s="5"/>
      <c r="K41" s="45">
        <f>K36+K39</f>
        <v>0</v>
      </c>
    </row>
    <row r="42" spans="1:16" ht="16.5" hidden="1" x14ac:dyDescent="0.35">
      <c r="A42" s="7"/>
      <c r="B42" s="8"/>
      <c r="C42" s="45">
        <v>0</v>
      </c>
      <c r="D42" s="5"/>
      <c r="E42" s="45">
        <v>0</v>
      </c>
      <c r="F42" s="5"/>
      <c r="G42" s="45">
        <v>0</v>
      </c>
      <c r="H42" s="5"/>
      <c r="I42" s="45">
        <v>0</v>
      </c>
      <c r="J42" s="5"/>
      <c r="K42" s="45">
        <v>0</v>
      </c>
    </row>
    <row r="43" spans="1:16" ht="16.5" hidden="1" x14ac:dyDescent="0.35">
      <c r="A43" s="7"/>
      <c r="B43" s="8"/>
      <c r="C43" s="45"/>
      <c r="D43" s="5"/>
      <c r="E43" s="45"/>
      <c r="F43" s="5"/>
      <c r="G43" s="45"/>
      <c r="H43" s="5"/>
      <c r="I43" s="45" t="e">
        <f>ROUND(+#REF!/1000,0)</f>
        <v>#REF!</v>
      </c>
      <c r="J43" s="5"/>
      <c r="K43" s="45"/>
    </row>
    <row r="44" spans="1:16" ht="16.5" hidden="1" x14ac:dyDescent="0.35">
      <c r="A44" s="7"/>
      <c r="B44" s="8"/>
      <c r="C44" s="45"/>
      <c r="D44" s="5"/>
      <c r="E44" s="45"/>
      <c r="F44" s="5"/>
      <c r="G44" s="45"/>
      <c r="H44" s="5"/>
      <c r="I44" s="45" t="e">
        <f>I41-I43</f>
        <v>#REF!</v>
      </c>
      <c r="J44" s="5"/>
      <c r="K44" s="45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I39"/>
  <sheetViews>
    <sheetView showGridLines="0" zoomScaleNormal="100" workbookViewId="0">
      <selection activeCell="F25" sqref="F25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35"/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36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36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36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26" t="str">
        <f>'[1]EX-G'!A4</f>
        <v>FOR THE SIX MONTHS ENDED DECEMBER 31, 2022</v>
      </c>
      <c r="B5" s="35"/>
      <c r="C5" s="35"/>
      <c r="D5" s="35"/>
      <c r="E5" s="35"/>
      <c r="F5" s="35"/>
      <c r="G5" s="35"/>
      <c r="H5" s="35"/>
      <c r="I5" s="37" t="s">
        <v>49</v>
      </c>
    </row>
    <row r="6" spans="1:9" ht="15.75" x14ac:dyDescent="0.2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35"/>
      <c r="B13" s="71" t="s">
        <v>75</v>
      </c>
      <c r="C13" s="71"/>
      <c r="D13" s="55" t="s">
        <v>13</v>
      </c>
      <c r="E13" s="55" t="s">
        <v>33</v>
      </c>
      <c r="F13" s="1"/>
      <c r="G13" s="1"/>
      <c r="H13" s="1"/>
      <c r="I13" s="1"/>
    </row>
    <row r="14" spans="1:9" x14ac:dyDescent="0.2">
      <c r="A14" s="35"/>
      <c r="B14" s="71" t="s">
        <v>76</v>
      </c>
      <c r="C14" s="72"/>
      <c r="D14" s="55" t="s">
        <v>50</v>
      </c>
      <c r="E14" s="55" t="s">
        <v>51</v>
      </c>
      <c r="F14" s="55" t="s">
        <v>52</v>
      </c>
      <c r="G14" s="1"/>
      <c r="H14" s="55" t="s">
        <v>33</v>
      </c>
      <c r="I14" s="55" t="s">
        <v>80</v>
      </c>
    </row>
    <row r="15" spans="1:9" x14ac:dyDescent="0.2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54" t="s">
        <v>56</v>
      </c>
      <c r="B17" s="54"/>
      <c r="C17" s="51">
        <v>854229</v>
      </c>
      <c r="D17" s="51">
        <v>29125</v>
      </c>
      <c r="E17" s="51">
        <v>0</v>
      </c>
      <c r="F17" s="51">
        <v>883354</v>
      </c>
      <c r="G17" s="51">
        <v>403092</v>
      </c>
      <c r="H17" s="51">
        <v>100000</v>
      </c>
      <c r="I17" s="51">
        <v>380262</v>
      </c>
    </row>
    <row r="18" spans="1:9" x14ac:dyDescent="0.2">
      <c r="A18" s="54" t="s">
        <v>86</v>
      </c>
      <c r="B18" s="54"/>
      <c r="C18" s="52">
        <v>78748</v>
      </c>
      <c r="D18" s="52">
        <v>6342</v>
      </c>
      <c r="E18" s="52">
        <v>0</v>
      </c>
      <c r="F18" s="52">
        <v>85090</v>
      </c>
      <c r="G18" s="52">
        <v>38006</v>
      </c>
      <c r="H18" s="52">
        <v>3000</v>
      </c>
      <c r="I18" s="52">
        <v>44084</v>
      </c>
    </row>
    <row r="19" spans="1:9" x14ac:dyDescent="0.2">
      <c r="A19" s="54" t="s">
        <v>90</v>
      </c>
      <c r="B19" s="54"/>
      <c r="C19" s="52">
        <v>14113</v>
      </c>
      <c r="D19" s="52">
        <v>289</v>
      </c>
      <c r="E19" s="52">
        <v>0</v>
      </c>
      <c r="F19" s="52">
        <v>14402</v>
      </c>
      <c r="G19" s="52">
        <v>1447</v>
      </c>
      <c r="H19" s="52">
        <v>0</v>
      </c>
      <c r="I19" s="52">
        <v>12955</v>
      </c>
    </row>
    <row r="20" spans="1:9" x14ac:dyDescent="0.2">
      <c r="A20" s="54" t="s">
        <v>97</v>
      </c>
      <c r="B20" s="54"/>
      <c r="C20" s="52">
        <v>648</v>
      </c>
      <c r="D20" s="52">
        <v>96</v>
      </c>
      <c r="E20" s="52">
        <v>0</v>
      </c>
      <c r="F20" s="52">
        <v>744</v>
      </c>
      <c r="G20" s="52">
        <v>360</v>
      </c>
      <c r="H20" s="52">
        <v>0</v>
      </c>
      <c r="I20" s="52">
        <v>384</v>
      </c>
    </row>
    <row r="21" spans="1:9" x14ac:dyDescent="0.2">
      <c r="A21" s="54" t="s">
        <v>87</v>
      </c>
      <c r="B21" s="54"/>
      <c r="C21" s="52">
        <v>842720</v>
      </c>
      <c r="D21" s="52">
        <v>0</v>
      </c>
      <c r="E21" s="52">
        <v>0</v>
      </c>
      <c r="F21" s="52">
        <v>842720</v>
      </c>
      <c r="G21" s="52">
        <v>402262</v>
      </c>
      <c r="H21" s="52">
        <v>31400</v>
      </c>
      <c r="I21" s="52">
        <v>409058</v>
      </c>
    </row>
    <row r="22" spans="1:9" x14ac:dyDescent="0.2">
      <c r="A22" s="54" t="s">
        <v>57</v>
      </c>
      <c r="B22" s="54"/>
      <c r="C22" s="52">
        <v>25911</v>
      </c>
      <c r="D22" s="52">
        <v>-25911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</row>
    <row r="23" spans="1:9" x14ac:dyDescent="0.2">
      <c r="A23" s="54" t="s">
        <v>62</v>
      </c>
      <c r="B23" s="54"/>
      <c r="C23" s="52">
        <v>6723</v>
      </c>
      <c r="D23" s="52">
        <v>0</v>
      </c>
      <c r="E23" s="52">
        <v>0</v>
      </c>
      <c r="F23" s="52">
        <v>6723</v>
      </c>
      <c r="G23" s="52">
        <v>5005</v>
      </c>
      <c r="H23" s="52">
        <v>1150</v>
      </c>
      <c r="I23" s="52">
        <v>568</v>
      </c>
    </row>
    <row r="24" spans="1:9" x14ac:dyDescent="0.2">
      <c r="A24" s="54" t="s">
        <v>82</v>
      </c>
      <c r="B24" s="54"/>
      <c r="C24" s="52">
        <v>14817</v>
      </c>
      <c r="D24" s="52">
        <v>-1627</v>
      </c>
      <c r="E24" s="52">
        <v>2000</v>
      </c>
      <c r="F24" s="52">
        <v>15190</v>
      </c>
      <c r="G24" s="52">
        <v>8504</v>
      </c>
      <c r="H24" s="52">
        <v>0</v>
      </c>
      <c r="I24" s="52">
        <v>6686</v>
      </c>
    </row>
    <row r="25" spans="1:9" x14ac:dyDescent="0.2">
      <c r="A25" s="54" t="s">
        <v>58</v>
      </c>
      <c r="B25" s="54"/>
      <c r="C25" s="52">
        <v>382</v>
      </c>
      <c r="D25" s="52">
        <v>0</v>
      </c>
      <c r="E25" s="52">
        <v>0</v>
      </c>
      <c r="F25" s="52">
        <v>382</v>
      </c>
      <c r="G25" s="52">
        <v>88</v>
      </c>
      <c r="H25" s="52">
        <v>0</v>
      </c>
      <c r="I25" s="52">
        <v>294</v>
      </c>
    </row>
    <row r="26" spans="1:9" x14ac:dyDescent="0.2">
      <c r="A26" s="54" t="s">
        <v>98</v>
      </c>
      <c r="B26" s="54"/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</row>
    <row r="27" spans="1:9" x14ac:dyDescent="0.2">
      <c r="A27" s="54" t="s">
        <v>88</v>
      </c>
      <c r="B27" s="54"/>
      <c r="C27" s="52">
        <v>419</v>
      </c>
      <c r="D27" s="52">
        <v>0</v>
      </c>
      <c r="E27" s="52">
        <v>0</v>
      </c>
      <c r="F27" s="52">
        <v>419</v>
      </c>
      <c r="G27" s="52">
        <v>188</v>
      </c>
      <c r="H27" s="52">
        <v>0</v>
      </c>
      <c r="I27" s="52">
        <v>231</v>
      </c>
    </row>
    <row r="28" spans="1:9" x14ac:dyDescent="0.2">
      <c r="A28" s="54" t="s">
        <v>89</v>
      </c>
      <c r="B28" s="54"/>
      <c r="C28" s="52">
        <v>18413</v>
      </c>
      <c r="D28" s="52">
        <v>0</v>
      </c>
      <c r="E28" s="52">
        <v>0</v>
      </c>
      <c r="F28" s="52">
        <v>18413</v>
      </c>
      <c r="G28" s="52">
        <v>9672</v>
      </c>
      <c r="H28" s="52">
        <v>0</v>
      </c>
      <c r="I28" s="52">
        <v>8741</v>
      </c>
    </row>
    <row r="29" spans="1:9" x14ac:dyDescent="0.2">
      <c r="A29" s="54" t="s">
        <v>67</v>
      </c>
      <c r="B29" s="54"/>
      <c r="C29" s="52">
        <v>60293</v>
      </c>
      <c r="D29" s="52">
        <v>0</v>
      </c>
      <c r="E29" s="52">
        <v>0</v>
      </c>
      <c r="F29" s="52">
        <v>60293</v>
      </c>
      <c r="G29" s="52">
        <v>27957</v>
      </c>
      <c r="H29" s="52">
        <v>0</v>
      </c>
      <c r="I29" s="52">
        <v>32336</v>
      </c>
    </row>
    <row r="30" spans="1:9" x14ac:dyDescent="0.2">
      <c r="A30" s="54" t="s">
        <v>92</v>
      </c>
      <c r="B30" s="54"/>
      <c r="C30" s="52">
        <v>5733</v>
      </c>
      <c r="D30" s="52">
        <v>0</v>
      </c>
      <c r="E30" s="52">
        <v>0</v>
      </c>
      <c r="F30" s="52">
        <v>5733</v>
      </c>
      <c r="G30" s="52">
        <v>2848</v>
      </c>
      <c r="H30" s="52">
        <v>0</v>
      </c>
      <c r="I30" s="52">
        <v>2885</v>
      </c>
    </row>
    <row r="31" spans="1:9" x14ac:dyDescent="0.2">
      <c r="A31" s="54" t="s">
        <v>93</v>
      </c>
      <c r="B31" s="54"/>
      <c r="C31" s="52">
        <v>1082</v>
      </c>
      <c r="D31" s="52">
        <v>0</v>
      </c>
      <c r="E31" s="52">
        <v>0</v>
      </c>
      <c r="F31" s="52">
        <v>1082</v>
      </c>
      <c r="G31" s="52">
        <v>364</v>
      </c>
      <c r="H31" s="52">
        <v>0</v>
      </c>
      <c r="I31" s="52">
        <v>718</v>
      </c>
    </row>
    <row r="32" spans="1:9" x14ac:dyDescent="0.2">
      <c r="A32" s="54" t="s">
        <v>94</v>
      </c>
      <c r="B32" s="54"/>
      <c r="C32" s="52">
        <v>21346</v>
      </c>
      <c r="D32" s="52">
        <v>0</v>
      </c>
      <c r="E32" s="52">
        <v>0</v>
      </c>
      <c r="F32" s="52">
        <v>21346</v>
      </c>
      <c r="G32" s="52">
        <v>10673</v>
      </c>
      <c r="H32" s="52">
        <v>0</v>
      </c>
      <c r="I32" s="52">
        <v>10673</v>
      </c>
    </row>
    <row r="33" spans="1:9" x14ac:dyDescent="0.2">
      <c r="A33" s="54" t="s">
        <v>95</v>
      </c>
      <c r="B33" s="54"/>
      <c r="C33" s="52">
        <v>163773</v>
      </c>
      <c r="D33" s="52">
        <v>0</v>
      </c>
      <c r="E33" s="52">
        <v>0</v>
      </c>
      <c r="F33" s="52">
        <v>163773</v>
      </c>
      <c r="G33" s="52">
        <v>81887</v>
      </c>
      <c r="H33" s="52">
        <v>0</v>
      </c>
      <c r="I33" s="52">
        <v>81886</v>
      </c>
    </row>
    <row r="34" spans="1:9" ht="12.75" hidden="1" customHeight="1" x14ac:dyDescent="0.2">
      <c r="A34" s="54" t="s">
        <v>84</v>
      </c>
      <c r="B34" s="54"/>
      <c r="C34" s="52">
        <v>-14874</v>
      </c>
      <c r="D34" s="52">
        <v>0</v>
      </c>
      <c r="E34" s="52">
        <v>0</v>
      </c>
      <c r="F34" s="52">
        <v>-14874</v>
      </c>
      <c r="G34" s="52">
        <v>-70211</v>
      </c>
      <c r="H34" s="52">
        <v>0</v>
      </c>
      <c r="I34" s="52">
        <v>55337</v>
      </c>
    </row>
    <row r="35" spans="1:9" x14ac:dyDescent="0.2">
      <c r="A35" s="54" t="s">
        <v>59</v>
      </c>
      <c r="B35" s="54"/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</row>
    <row r="36" spans="1:9" ht="15" x14ac:dyDescent="0.35">
      <c r="A36" s="54" t="s">
        <v>60</v>
      </c>
      <c r="B36" s="54"/>
      <c r="C36" s="53">
        <v>2</v>
      </c>
      <c r="D36" s="53">
        <v>1</v>
      </c>
      <c r="E36" s="53">
        <v>0</v>
      </c>
      <c r="F36" s="53">
        <v>2</v>
      </c>
      <c r="G36" s="53">
        <v>-1</v>
      </c>
      <c r="H36" s="53">
        <v>200</v>
      </c>
      <c r="I36" s="53">
        <v>-197</v>
      </c>
    </row>
    <row r="37" spans="1:9" x14ac:dyDescent="0.2">
      <c r="A37" s="54"/>
      <c r="B37" s="54"/>
      <c r="C37" s="54"/>
      <c r="D37" s="54"/>
      <c r="E37" s="54"/>
      <c r="F37" s="54"/>
      <c r="G37" s="54"/>
      <c r="H37" s="54"/>
      <c r="I37" s="54"/>
    </row>
    <row r="38" spans="1:9" ht="15" x14ac:dyDescent="0.35">
      <c r="A38" s="68" t="s">
        <v>61</v>
      </c>
      <c r="B38" s="69"/>
      <c r="C38" s="70">
        <f>SUM(C17:C36)</f>
        <v>2094478</v>
      </c>
      <c r="D38" s="70">
        <f>SUM(D17:D36)</f>
        <v>8315</v>
      </c>
      <c r="E38" s="70">
        <f t="shared" ref="E38:G38" si="0">SUM(E17:E36)</f>
        <v>2000</v>
      </c>
      <c r="F38" s="70">
        <f>SUM(F17:F36)</f>
        <v>2104792</v>
      </c>
      <c r="G38" s="70">
        <f t="shared" si="0"/>
        <v>922141</v>
      </c>
      <c r="H38" s="70">
        <f>SUM(H17:H36)</f>
        <v>135750</v>
      </c>
      <c r="I38" s="70">
        <f>SUM(I17:I36)</f>
        <v>1046901</v>
      </c>
    </row>
    <row r="39" spans="1:9" ht="15" hidden="1" customHeight="1" x14ac:dyDescent="0.35">
      <c r="A39" s="54"/>
      <c r="B39" s="54"/>
      <c r="C39" s="70">
        <v>0</v>
      </c>
      <c r="D39" s="70">
        <v>0</v>
      </c>
      <c r="E39" s="70">
        <v>0</v>
      </c>
      <c r="F39" s="70">
        <v>0</v>
      </c>
      <c r="G39" s="70">
        <v>0</v>
      </c>
      <c r="H39" s="70">
        <v>0</v>
      </c>
      <c r="I39" s="70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horizontalDpi="429496729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Moller, Charlotte</cp:lastModifiedBy>
  <cp:lastPrinted>2022-09-29T14:55:43Z</cp:lastPrinted>
  <dcterms:created xsi:type="dcterms:W3CDTF">1999-05-10T16:01:32Z</dcterms:created>
  <dcterms:modified xsi:type="dcterms:W3CDTF">2023-02-01T16:28:09Z</dcterms:modified>
</cp:coreProperties>
</file>