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carolyn_salwen_ct_gov/Documents/"/>
    </mc:Choice>
  </mc:AlternateContent>
  <xr:revisionPtr revIDLastSave="76" documentId="8_{7CCACC0B-31CE-4404-B0ED-B99015A85836}" xr6:coauthVersionLast="47" xr6:coauthVersionMax="47" xr10:uidLastSave="{E9FE4FA8-CB74-4193-9576-601DE030454A}"/>
  <bookViews>
    <workbookView xWindow="-110" yWindow="-110" windowWidth="19420" windowHeight="10420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30" i="1" l="1"/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<sst xmlns="http://schemas.openxmlformats.org/spreadsheetml/2006/main" count="131" uniqueCount="108">
  <si>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</si>
  <si>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</si>
  <si>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</si>
  <si>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</si>
  <si>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</si>
  <si>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</si>
  <si>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</si>
  <si>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</si>
  <si>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</si>
  <si>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</si>
  <si>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</si>
  <si>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</si>
  <si>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</si>
  <si>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</si>
  <si>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</si>
  <si>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</si>
  <si>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</si>
  <si>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</si>
  <si>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</si>
  <si>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</si>
  <si>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</si>
  <si>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</si>
  <si>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</si>
  <si>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</si>
  <si>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</si>
  <si>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</si>
  <si>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</si>
  <si>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</si>
  <si>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</si>
  <si>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</si>
  <si>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</si>
  <si>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</si>
  <si>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</si>
  <si>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</si>
  <si>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</si>
  <si>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</si>
  <si>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</si>
  <si>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</si>
  <si>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</si>
  <si>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</si>
  <si>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</si>
  <si>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</si>
  <si>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</si>
  <si>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</si>
  <si>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</si>
  <si>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</si>
  <si>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</si>
  <si>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</si>
  <si>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</si>
  <si>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</si>
  <si>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</si>
  <si>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</si>
  <si>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</si>
  <si>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</si>
  <si>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</si>
  <si>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</si>
  <si>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</si>
  <si>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</si>
  <si>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</si>
  <si>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</si>
  <si>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</si>
  <si>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</si>
  <si>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</si>
  <si>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</si>
  <si>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</si>
  <si>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</si>
  <si>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</si>
  <si>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</si>
  <si>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</si>
  <si>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</si>
  <si>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</si>
  <si>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</si>
  <si>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</si>
  <si>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</si>
  <si>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</si>
  <si>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</si>
  <si>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</si>
  <si>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</si>
  <si>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</si>
  <si>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</si>
  <si>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</si>
  <si>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</si>
  <si>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</si>
  <si>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</si>
  <si>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</si>
  <si>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</si>
  <si>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</si>
  <si>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</si>
  <si>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</si>
  <si>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</si>
  <si>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</si>
  <si>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</si>
  <si>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</si>
  <si>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</si>
  <si>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</si>
  <si>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</si>
  <si>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</si>
  <si>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</si>
  <si>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</si>
  <si>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</si>
  <si>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</si>
  <si>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</si>
  <si>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</si>
  <si>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</si>
  <si>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</si>
  <si>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>AS OF JANUARY 31, 2023</t>
  </si>
  <si>
    <t xml:space="preserve">    Projected Surplus, January 31, 2023</t>
  </si>
  <si>
    <t>FOR THE SEVEN MONTHS ENDED JANUARY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</si>
</sst>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4">
    <xf numFmtId="37" fontId="0" fillId="0" borderId="0" xfId="0"/>
    <xf numFmtId="37" fontId="7" fillId="0" borderId="0" xfId="0" applyFont="1"/>
    <xf numFmtId="37" fontId="5" fillId="0" borderId="0" xfId="0" applyFont="1" applyAlignment="1" applyProtection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 applyProtection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 applyProtection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5" fillId="0" borderId="0" xfId="0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42" fontId="14" fillId="0" borderId="0" xfId="2" applyNumberFormat="1" applyFont="1" applyProtection="1"/>
    <xf numFmtId="164" fontId="14" fillId="0" borderId="0" xfId="1" applyNumberFormat="1" applyFont="1" applyProtection="1"/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zoomScaleNormal="100" workbookViewId="0">
      <selection activeCell="B14" sqref="B14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71"/>
      <c r="B1" s="35"/>
      <c r="C1" s="35"/>
    </row>
    <row r="2" spans="1:4" ht="17.100000000000001" customHeight="1" x14ac:dyDescent="0.3">
      <c r="A2" s="71" t="s">
        <v>0</v>
      </c>
      <c r="B2" s="28"/>
      <c r="C2" s="28"/>
      <c r="D2" s="9"/>
    </row>
    <row r="3" spans="1:4" ht="15.95" customHeight="1" x14ac:dyDescent="0.3">
      <c r="A3" s="71" t="s">
        <v>1</v>
      </c>
      <c r="B3" s="28"/>
      <c r="C3" s="28"/>
      <c r="D3" s="9"/>
    </row>
    <row r="4" spans="1:4" ht="15.95" customHeight="1" x14ac:dyDescent="0.3">
      <c r="A4" s="11" t="s">
        <v>105</v>
      </c>
      <c r="B4" s="28"/>
      <c r="C4" s="28"/>
      <c r="D4" s="9"/>
    </row>
    <row r="5" spans="1:4" ht="15.75" x14ac:dyDescent="0.25">
      <c r="A5" s="29" t="s">
        <v>2</v>
      </c>
      <c r="B5" s="56"/>
      <c r="C5" s="56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36" t="s">
        <v>4</v>
      </c>
      <c r="B12" s="28"/>
      <c r="C12" s="28"/>
      <c r="D12" s="9"/>
    </row>
    <row r="13" spans="1:4" ht="15.75" x14ac:dyDescent="0.25">
      <c r="A13" s="35"/>
      <c r="B13" s="57"/>
      <c r="C13" s="57"/>
    </row>
    <row r="14" spans="1:4" ht="15.75" x14ac:dyDescent="0.25">
      <c r="A14" s="28" t="s">
        <v>63</v>
      </c>
      <c r="B14" s="72">
        <v>376521</v>
      </c>
      <c r="C14" s="72"/>
      <c r="D14" s="30"/>
    </row>
    <row r="15" spans="1:4" ht="15.75" hidden="1" x14ac:dyDescent="0.25">
      <c r="A15" s="28" t="s">
        <v>74</v>
      </c>
      <c r="B15" s="73">
        <v>0</v>
      </c>
      <c r="C15" s="41"/>
      <c r="D15" s="19"/>
    </row>
    <row r="16" spans="1:4" ht="15.75" hidden="1" x14ac:dyDescent="0.25">
      <c r="A16" s="28" t="s">
        <v>96</v>
      </c>
      <c r="B16" s="73">
        <v>0</v>
      </c>
      <c r="C16" s="41"/>
      <c r="D16" s="19"/>
    </row>
    <row r="17" spans="1:4" ht="18" x14ac:dyDescent="0.4">
      <c r="A17" s="29" t="s">
        <v>5</v>
      </c>
      <c r="B17" s="40">
        <v>1131070</v>
      </c>
      <c r="C17" s="40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3">
        <f>SUM(B14:B18)</f>
        <v>1507591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36" t="s">
        <v>77</v>
      </c>
      <c r="B22" s="28"/>
      <c r="C22" s="28"/>
      <c r="D22" s="9"/>
    </row>
    <row r="23" spans="1:4" ht="15.75" x14ac:dyDescent="0.25">
      <c r="A23" s="29"/>
      <c r="B23" s="58"/>
      <c r="C23" s="58"/>
      <c r="D23" s="19"/>
    </row>
    <row r="24" spans="1:4" ht="15.75" x14ac:dyDescent="0.25">
      <c r="A24" s="29" t="s">
        <v>81</v>
      </c>
      <c r="B24" s="72">
        <v>864194</v>
      </c>
      <c r="C24" s="41"/>
      <c r="D24" s="20"/>
    </row>
    <row r="25" spans="1:4" ht="15.75" hidden="1" x14ac:dyDescent="0.25">
      <c r="A25" s="29"/>
      <c r="B25" s="72"/>
      <c r="C25" s="41"/>
      <c r="D25" s="20"/>
    </row>
    <row r="26" spans="1:4" ht="15.75" x14ac:dyDescent="0.25">
      <c r="A26" s="29" t="s">
        <v>72</v>
      </c>
      <c r="B26" s="73">
        <v>5016</v>
      </c>
      <c r="C26" s="41"/>
      <c r="D26" s="31"/>
    </row>
    <row r="27" spans="1:4" ht="15.75" hidden="1" x14ac:dyDescent="0.25">
      <c r="A27" s="29"/>
      <c r="B27" s="41"/>
      <c r="C27" s="41"/>
      <c r="D27" s="19"/>
    </row>
    <row r="28" spans="1:4" ht="18" x14ac:dyDescent="0.4">
      <c r="A28" s="29" t="s">
        <v>7</v>
      </c>
      <c r="B28" s="40">
        <v>638381</v>
      </c>
      <c r="C28" s="40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3">
        <f>SUM(B23:B28)</f>
        <v>1507591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opLeftCell="A36" zoomScaleNormal="100" workbookViewId="0">
      <selection activeCell="B44" sqref="B4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">
        <v>105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8"/>
      <c r="C10" s="38" t="s">
        <v>10</v>
      </c>
      <c r="D10" s="38" t="s">
        <v>11</v>
      </c>
      <c r="E10" s="38"/>
    </row>
    <row r="11" spans="1:5" ht="15.75" x14ac:dyDescent="0.25">
      <c r="A11" s="28"/>
      <c r="B11" s="38" t="s">
        <v>12</v>
      </c>
      <c r="C11" s="38" t="s">
        <v>13</v>
      </c>
      <c r="D11" s="38" t="s">
        <v>13</v>
      </c>
      <c r="E11" s="38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9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59">
        <v>1676000</v>
      </c>
      <c r="C15" s="59">
        <v>-53000</v>
      </c>
      <c r="D15" s="59">
        <v>0</v>
      </c>
      <c r="E15" s="59">
        <v>1623000</v>
      </c>
    </row>
    <row r="16" spans="1:5" ht="18" x14ac:dyDescent="0.4">
      <c r="A16" s="28" t="s">
        <v>20</v>
      </c>
      <c r="B16" s="40">
        <v>415900</v>
      </c>
      <c r="C16" s="40">
        <v>13600</v>
      </c>
      <c r="D16" s="40">
        <v>0</v>
      </c>
      <c r="E16" s="40">
        <v>429500</v>
      </c>
    </row>
    <row r="17" spans="1:5" ht="12" customHeight="1" x14ac:dyDescent="0.25">
      <c r="A17" s="28"/>
      <c r="B17" s="41"/>
      <c r="C17" s="41"/>
      <c r="D17" s="41"/>
      <c r="E17" s="41"/>
    </row>
    <row r="18" spans="1:5" ht="18" x14ac:dyDescent="0.4">
      <c r="A18" s="42" t="s">
        <v>21</v>
      </c>
      <c r="B18" s="40">
        <v>2091900</v>
      </c>
      <c r="C18" s="40">
        <v>-39400</v>
      </c>
      <c r="D18" s="40">
        <v>0</v>
      </c>
      <c r="E18" s="40">
        <v>2052500</v>
      </c>
    </row>
    <row r="19" spans="1:5" ht="12" customHeight="1" x14ac:dyDescent="0.25">
      <c r="A19" s="28"/>
      <c r="B19" s="41"/>
      <c r="C19" s="41"/>
      <c r="D19" s="41"/>
      <c r="E19" s="41"/>
    </row>
    <row r="20" spans="1:5" ht="12" customHeight="1" x14ac:dyDescent="0.25">
      <c r="A20" s="28"/>
      <c r="B20" s="41"/>
      <c r="C20" s="41"/>
      <c r="D20" s="41"/>
      <c r="E20" s="41"/>
    </row>
    <row r="21" spans="1:5" ht="15.75" x14ac:dyDescent="0.25">
      <c r="A21" s="39" t="s">
        <v>22</v>
      </c>
      <c r="B21" s="41"/>
      <c r="C21" s="41"/>
      <c r="D21" s="41"/>
      <c r="E21" s="41"/>
    </row>
    <row r="22" spans="1:5" ht="15.75" x14ac:dyDescent="0.25">
      <c r="A22" s="28" t="s">
        <v>83</v>
      </c>
      <c r="B22" s="41">
        <v>2094478</v>
      </c>
      <c r="C22" s="41">
        <v>3969</v>
      </c>
      <c r="D22" s="41">
        <v>5000</v>
      </c>
      <c r="E22" s="41">
        <v>2103447</v>
      </c>
    </row>
    <row r="23" spans="1:5" ht="18" x14ac:dyDescent="0.4">
      <c r="A23" s="28" t="s">
        <v>23</v>
      </c>
      <c r="B23" s="40">
        <v>0</v>
      </c>
      <c r="C23" s="40">
        <v>156317</v>
      </c>
      <c r="D23" s="40">
        <v>0</v>
      </c>
      <c r="E23" s="40">
        <v>156317</v>
      </c>
    </row>
    <row r="24" spans="1:5" ht="12" customHeight="1" x14ac:dyDescent="0.25">
      <c r="A24" s="28"/>
      <c r="B24" s="41"/>
      <c r="C24" s="41"/>
      <c r="D24" s="41"/>
      <c r="E24" s="41"/>
    </row>
    <row r="25" spans="1:5" ht="15.75" x14ac:dyDescent="0.25">
      <c r="A25" s="42" t="s">
        <v>24</v>
      </c>
      <c r="B25" s="41">
        <v>2094478</v>
      </c>
      <c r="C25" s="41">
        <v>-152348</v>
      </c>
      <c r="D25" s="41">
        <v>5000</v>
      </c>
      <c r="E25" s="41">
        <v>1947130</v>
      </c>
    </row>
    <row r="26" spans="1:5" ht="15.75" x14ac:dyDescent="0.25">
      <c r="A26" s="28"/>
      <c r="B26" s="41"/>
      <c r="C26" s="41"/>
      <c r="D26" s="41"/>
      <c r="E26" s="41"/>
    </row>
    <row r="27" spans="1:5" ht="15.75" x14ac:dyDescent="0.25">
      <c r="A27" s="28" t="s">
        <v>25</v>
      </c>
      <c r="B27" s="41">
        <v>-112000</v>
      </c>
      <c r="C27" s="41">
        <v>-23250</v>
      </c>
      <c r="D27" s="41">
        <v>0</v>
      </c>
      <c r="E27" s="41">
        <v>-135250</v>
      </c>
    </row>
    <row r="28" spans="1:5" ht="18" x14ac:dyDescent="0.4">
      <c r="A28" s="28" t="s">
        <v>26</v>
      </c>
      <c r="B28" s="40">
        <v>0</v>
      </c>
      <c r="C28" s="40">
        <v>0</v>
      </c>
      <c r="D28" s="40">
        <v>0</v>
      </c>
      <c r="E28" s="40">
        <v>0</v>
      </c>
    </row>
    <row r="29" spans="1:5" ht="12" customHeight="1" x14ac:dyDescent="0.25">
      <c r="A29" s="28"/>
      <c r="B29" s="41"/>
      <c r="C29" s="41"/>
      <c r="D29" s="41"/>
      <c r="E29" s="41"/>
    </row>
    <row r="30" spans="1:5" ht="18" x14ac:dyDescent="0.4">
      <c r="A30" s="42" t="s">
        <v>27</v>
      </c>
      <c r="B30" s="40">
        <v>1982478</v>
      </c>
      <c r="C30" s="40">
        <v>-175598</v>
      </c>
      <c r="D30" s="40">
        <v>5000</v>
      </c>
      <c r="E30" s="40">
        <v>1811880</v>
      </c>
    </row>
    <row r="31" spans="1:5" ht="12" customHeight="1" x14ac:dyDescent="0.25">
      <c r="A31" s="28"/>
      <c r="B31" s="41"/>
      <c r="C31" s="41"/>
      <c r="D31" s="41"/>
      <c r="E31" s="41"/>
    </row>
    <row r="32" spans="1:5" ht="15.75" x14ac:dyDescent="0.25">
      <c r="A32" s="42" t="s">
        <v>28</v>
      </c>
      <c r="B32" s="41">
        <v>109422</v>
      </c>
      <c r="C32" s="41">
        <v>136198</v>
      </c>
      <c r="D32" s="41">
        <v>-5000</v>
      </c>
      <c r="E32" s="41">
        <v>240620</v>
      </c>
    </row>
    <row r="33" spans="1:5" ht="12" customHeight="1" x14ac:dyDescent="0.25">
      <c r="A33" s="28"/>
      <c r="B33" s="41"/>
      <c r="C33" s="41"/>
      <c r="D33" s="41"/>
      <c r="E33" s="41"/>
    </row>
    <row r="34" spans="1:5" ht="15.75" hidden="1" x14ac:dyDescent="0.25">
      <c r="A34" s="42" t="s">
        <v>29</v>
      </c>
      <c r="B34" s="41">
        <v>0</v>
      </c>
      <c r="C34" s="41">
        <v>0</v>
      </c>
      <c r="D34" s="41">
        <v>0</v>
      </c>
      <c r="E34" s="41">
        <v>0</v>
      </c>
    </row>
    <row r="35" spans="1:5" ht="12" customHeight="1" x14ac:dyDescent="0.25">
      <c r="A35" s="28"/>
      <c r="B35" s="41"/>
      <c r="C35" s="41"/>
      <c r="D35" s="41"/>
      <c r="E35" s="41"/>
    </row>
    <row r="36" spans="1:5" ht="18" x14ac:dyDescent="0.4">
      <c r="A36" s="60" t="s">
        <v>99</v>
      </c>
      <c r="B36" s="40">
        <v>397761</v>
      </c>
      <c r="C36" s="40">
        <v>0</v>
      </c>
      <c r="D36" s="40">
        <v>0</v>
      </c>
      <c r="E36" s="40">
        <v>397761</v>
      </c>
    </row>
    <row r="37" spans="1:5" ht="12" customHeight="1" x14ac:dyDescent="0.25">
      <c r="A37" s="28"/>
      <c r="B37" s="41"/>
      <c r="C37" s="41"/>
      <c r="D37" s="41"/>
      <c r="E37" s="41"/>
    </row>
    <row r="38" spans="1:5" ht="18" x14ac:dyDescent="0.4">
      <c r="A38" s="26" t="s">
        <v>106</v>
      </c>
      <c r="B38" s="43">
        <v>507183</v>
      </c>
      <c r="C38" s="43">
        <v>136198</v>
      </c>
      <c r="D38" s="43">
        <v>-5000</v>
      </c>
      <c r="E38" s="43">
        <v>638381</v>
      </c>
    </row>
    <row r="39" spans="1:5" ht="20.25" x14ac:dyDescent="0.55000000000000004">
      <c r="A39" s="9"/>
      <c r="B39" s="23"/>
      <c r="C39" s="23"/>
      <c r="D39" s="23"/>
      <c r="E39" s="23"/>
    </row>
    <row r="40" spans="1:5" ht="12.75" hidden="1" customHeight="1" x14ac:dyDescent="0.25">
      <c r="A40" s="17" t="s">
        <v>100</v>
      </c>
      <c r="B40" s="24"/>
      <c r="C40" s="24"/>
      <c r="D40" s="24"/>
      <c r="E40" s="24"/>
    </row>
    <row r="41" spans="1:5" ht="15" hidden="1" x14ac:dyDescent="0.25">
      <c r="A41" s="17" t="s">
        <v>101</v>
      </c>
      <c r="E41" s="44"/>
    </row>
    <row r="42" spans="1:5" ht="15" hidden="1" x14ac:dyDescent="0.25">
      <c r="A42" s="17" t="s">
        <v>103</v>
      </c>
      <c r="E42" s="44"/>
    </row>
    <row r="43" spans="1:5" ht="15" hidden="1" x14ac:dyDescent="0.25">
      <c r="A43" s="17" t="s">
        <v>102</v>
      </c>
      <c r="E43" s="44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35" workbookViewId="0">
      <selection activeCell="E47" sqref="E4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1" t="s">
        <v>2</v>
      </c>
      <c r="B5" s="4"/>
      <c r="C5" s="4"/>
      <c r="D5" s="4"/>
      <c r="E5" s="4"/>
      <c r="F5" s="4"/>
      <c r="G5" s="4"/>
      <c r="H5" s="4"/>
      <c r="I5" s="4"/>
      <c r="J5" s="4"/>
      <c r="K5" s="37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2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2" t="s">
        <v>33</v>
      </c>
      <c r="D12" s="4"/>
      <c r="E12" s="62" t="s">
        <v>34</v>
      </c>
      <c r="F12" s="4"/>
      <c r="G12" s="62" t="s">
        <v>14</v>
      </c>
      <c r="H12" s="4"/>
      <c r="I12" s="62" t="s">
        <v>35</v>
      </c>
      <c r="J12" s="4"/>
      <c r="K12" s="62" t="s">
        <v>36</v>
      </c>
    </row>
    <row r="13" spans="1:11" ht="15" x14ac:dyDescent="0.25">
      <c r="A13" s="4"/>
      <c r="B13" s="4"/>
      <c r="C13" s="63" t="s">
        <v>37</v>
      </c>
      <c r="D13" s="4"/>
      <c r="E13" s="63" t="s">
        <v>16</v>
      </c>
      <c r="F13" s="4"/>
      <c r="G13" s="63" t="s">
        <v>17</v>
      </c>
      <c r="H13" s="4"/>
      <c r="I13" s="63" t="s">
        <v>37</v>
      </c>
      <c r="J13" s="4"/>
      <c r="K13" s="63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4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1" t="s">
        <v>69</v>
      </c>
      <c r="B16" s="4"/>
      <c r="C16" s="32">
        <v>344400</v>
      </c>
      <c r="D16" s="4"/>
      <c r="E16" s="32">
        <v>-90000</v>
      </c>
      <c r="F16" s="4"/>
      <c r="G16" s="32">
        <v>254400</v>
      </c>
      <c r="H16" s="4"/>
      <c r="I16" s="32">
        <v>72796</v>
      </c>
      <c r="J16" s="4"/>
      <c r="K16" s="32">
        <v>181604</v>
      </c>
    </row>
    <row r="17" spans="1:11" ht="15" x14ac:dyDescent="0.25">
      <c r="A17" s="61" t="s">
        <v>39</v>
      </c>
      <c r="B17" s="4"/>
      <c r="C17" s="33">
        <v>402400</v>
      </c>
      <c r="D17" s="4"/>
      <c r="E17" s="33">
        <v>0</v>
      </c>
      <c r="F17" s="4"/>
      <c r="G17" s="33">
        <v>402400</v>
      </c>
      <c r="H17" s="4"/>
      <c r="I17" s="33">
        <v>207287</v>
      </c>
      <c r="J17" s="4"/>
      <c r="K17" s="33">
        <v>195113</v>
      </c>
    </row>
    <row r="18" spans="1:11" ht="15" x14ac:dyDescent="0.25">
      <c r="A18" s="61" t="s">
        <v>91</v>
      </c>
      <c r="B18" s="4"/>
      <c r="C18" s="33">
        <v>794100</v>
      </c>
      <c r="D18" s="4"/>
      <c r="E18" s="33">
        <v>26000</v>
      </c>
      <c r="F18" s="4"/>
      <c r="G18" s="32">
        <v>820100</v>
      </c>
      <c r="H18" s="4"/>
      <c r="I18" s="33">
        <v>344388</v>
      </c>
      <c r="J18" s="4"/>
      <c r="K18" s="33">
        <v>475712</v>
      </c>
    </row>
    <row r="19" spans="1:11" ht="15" x14ac:dyDescent="0.25">
      <c r="A19" s="61" t="s">
        <v>73</v>
      </c>
      <c r="B19" s="4"/>
      <c r="C19" s="33">
        <v>106300</v>
      </c>
      <c r="D19" s="4"/>
      <c r="E19" s="33">
        <v>6000</v>
      </c>
      <c r="F19" s="4"/>
      <c r="G19" s="33">
        <v>117300</v>
      </c>
      <c r="H19" s="4"/>
      <c r="I19" s="33">
        <v>68178</v>
      </c>
      <c r="J19" s="4"/>
      <c r="K19" s="33">
        <v>49122</v>
      </c>
    </row>
    <row r="20" spans="1:11" ht="17.25" x14ac:dyDescent="0.4">
      <c r="A20" s="61" t="s">
        <v>104</v>
      </c>
      <c r="B20" s="4"/>
      <c r="C20" s="34">
        <v>45000</v>
      </c>
      <c r="D20" s="50"/>
      <c r="E20" s="34">
        <v>0</v>
      </c>
      <c r="F20" s="50"/>
      <c r="G20" s="34">
        <v>45000</v>
      </c>
      <c r="H20" s="50"/>
      <c r="I20" s="34">
        <v>0</v>
      </c>
      <c r="J20" s="50"/>
      <c r="K20" s="34">
        <v>45000</v>
      </c>
    </row>
    <row r="21" spans="1:11" ht="15" x14ac:dyDescent="0.25">
      <c r="A21" s="61" t="s">
        <v>40</v>
      </c>
      <c r="B21" s="4"/>
      <c r="C21" s="33">
        <v>1692200</v>
      </c>
      <c r="D21" s="4"/>
      <c r="E21" s="33">
        <v>-58000</v>
      </c>
      <c r="F21" s="33">
        <v>0</v>
      </c>
      <c r="G21" s="33">
        <v>1639200</v>
      </c>
      <c r="H21" s="4"/>
      <c r="I21" s="33">
        <v>692649</v>
      </c>
      <c r="J21" s="4"/>
      <c r="K21" s="33">
        <v>946551</v>
      </c>
    </row>
    <row r="22" spans="1:11" ht="17.25" x14ac:dyDescent="0.4">
      <c r="A22" s="61" t="s">
        <v>65</v>
      </c>
      <c r="B22" s="4"/>
      <c r="C22" s="34">
        <v>-16200</v>
      </c>
      <c r="D22" s="4"/>
      <c r="E22" s="34">
        <v>0</v>
      </c>
      <c r="F22" s="4"/>
      <c r="G22" s="34">
        <v>-16200</v>
      </c>
      <c r="H22" s="4"/>
      <c r="I22" s="34">
        <v>-3837</v>
      </c>
      <c r="J22" s="4"/>
      <c r="K22" s="34">
        <v>-12363</v>
      </c>
    </row>
    <row r="23" spans="1:11" ht="17.25" x14ac:dyDescent="0.4">
      <c r="A23" s="17" t="s">
        <v>41</v>
      </c>
      <c r="B23" s="4"/>
      <c r="C23" s="34">
        <v>1676000</v>
      </c>
      <c r="D23" s="4"/>
      <c r="E23" s="34">
        <v>-58000</v>
      </c>
      <c r="F23" s="4"/>
      <c r="G23" s="34">
        <v>1623000</v>
      </c>
      <c r="H23" s="4"/>
      <c r="I23" s="34">
        <v>688812</v>
      </c>
      <c r="J23" s="4"/>
      <c r="K23" s="34">
        <v>934188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4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1" t="s">
        <v>43</v>
      </c>
      <c r="B26" s="4"/>
      <c r="C26" s="33">
        <v>269000</v>
      </c>
      <c r="D26" s="4"/>
      <c r="E26" s="33">
        <v>-8700</v>
      </c>
      <c r="F26" s="4"/>
      <c r="G26" s="33">
        <v>252800</v>
      </c>
      <c r="H26" s="4"/>
      <c r="I26" s="33">
        <v>134838</v>
      </c>
      <c r="J26" s="4"/>
      <c r="K26" s="33">
        <v>117962</v>
      </c>
    </row>
    <row r="27" spans="1:11" ht="15" x14ac:dyDescent="0.25">
      <c r="A27" s="61" t="s">
        <v>44</v>
      </c>
      <c r="B27" s="4"/>
      <c r="C27" s="33">
        <v>142100</v>
      </c>
      <c r="D27" s="4"/>
      <c r="E27" s="33">
        <v>-10000</v>
      </c>
      <c r="F27" s="4"/>
      <c r="G27" s="33">
        <v>132100</v>
      </c>
      <c r="H27" s="4"/>
      <c r="I27" s="33">
        <v>70100</v>
      </c>
      <c r="J27" s="4"/>
      <c r="K27" s="33">
        <v>62000</v>
      </c>
    </row>
    <row r="28" spans="1:11" ht="15" x14ac:dyDescent="0.25">
      <c r="A28" s="61" t="s">
        <v>45</v>
      </c>
      <c r="B28" s="4"/>
      <c r="C28" s="33">
        <v>3300</v>
      </c>
      <c r="D28" s="4"/>
      <c r="E28" s="33">
        <v>29900</v>
      </c>
      <c r="F28" s="4"/>
      <c r="G28" s="33">
        <v>46600</v>
      </c>
      <c r="H28" s="4"/>
      <c r="I28" s="33">
        <v>30778</v>
      </c>
      <c r="J28" s="4"/>
      <c r="K28" s="33">
        <v>15822</v>
      </c>
    </row>
    <row r="29" spans="1:11" ht="15" x14ac:dyDescent="0.25">
      <c r="A29" s="61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5358</v>
      </c>
      <c r="J29" s="4"/>
      <c r="K29" s="33">
        <v>4742</v>
      </c>
    </row>
    <row r="30" spans="1:11" ht="15" x14ac:dyDescent="0.25">
      <c r="A30" s="61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7.25" hidden="1" x14ac:dyDescent="0.4">
      <c r="A31" s="61" t="s">
        <v>70</v>
      </c>
      <c r="B31" s="4"/>
      <c r="C31" s="34">
        <v>0</v>
      </c>
      <c r="D31" s="50"/>
      <c r="E31" s="34">
        <v>0</v>
      </c>
      <c r="F31" s="50"/>
      <c r="G31" s="34">
        <v>0</v>
      </c>
      <c r="H31" s="50"/>
      <c r="I31" s="34">
        <v>-4125</v>
      </c>
      <c r="J31" s="50"/>
      <c r="K31" s="34">
        <v>4125</v>
      </c>
    </row>
    <row r="32" spans="1:11" ht="17.25" x14ac:dyDescent="0.4">
      <c r="A32" s="61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1" t="s">
        <v>40</v>
      </c>
      <c r="B33" s="4"/>
      <c r="C33" s="33">
        <v>419000</v>
      </c>
      <c r="D33" s="4"/>
      <c r="E33" s="33">
        <v>11200</v>
      </c>
      <c r="F33" s="4"/>
      <c r="G33" s="33">
        <v>436100</v>
      </c>
      <c r="H33" s="4"/>
      <c r="I33" s="33">
        <v>236949</v>
      </c>
      <c r="J33" s="4"/>
      <c r="K33" s="33">
        <v>199151</v>
      </c>
    </row>
    <row r="34" spans="1:16" ht="17.25" x14ac:dyDescent="0.4">
      <c r="A34" s="61" t="s">
        <v>66</v>
      </c>
      <c r="B34" s="4"/>
      <c r="C34" s="34">
        <v>-3100</v>
      </c>
      <c r="D34" s="4"/>
      <c r="E34" s="34">
        <v>-2500</v>
      </c>
      <c r="F34" s="4"/>
      <c r="G34" s="34">
        <v>-6600</v>
      </c>
      <c r="H34" s="4"/>
      <c r="I34" s="34">
        <v>-4331</v>
      </c>
      <c r="J34" s="4"/>
      <c r="K34" s="34">
        <v>-2269</v>
      </c>
    </row>
    <row r="35" spans="1:16" ht="17.25" x14ac:dyDescent="0.4">
      <c r="A35" s="17" t="s">
        <v>68</v>
      </c>
      <c r="B35" s="4"/>
      <c r="C35" s="34">
        <v>415900</v>
      </c>
      <c r="D35" s="4"/>
      <c r="E35" s="34">
        <v>8700</v>
      </c>
      <c r="F35" s="4"/>
      <c r="G35" s="34">
        <v>429500</v>
      </c>
      <c r="H35" s="4"/>
      <c r="I35" s="34">
        <v>232618</v>
      </c>
      <c r="J35" s="4"/>
      <c r="K35" s="34">
        <v>196882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6" t="s">
        <v>21</v>
      </c>
      <c r="B37" s="5"/>
      <c r="C37" s="49">
        <v>2091900</v>
      </c>
      <c r="D37" s="5"/>
      <c r="E37" s="49">
        <v>-49300</v>
      </c>
      <c r="F37" s="5"/>
      <c r="G37" s="49">
        <v>2052500</v>
      </c>
      <c r="H37" s="5"/>
      <c r="I37" s="49">
        <v>921430</v>
      </c>
      <c r="J37" s="5"/>
      <c r="K37" s="49">
        <v>1131070</v>
      </c>
      <c r="L37" s="25"/>
      <c r="M37" s="47"/>
      <c r="O37" s="48"/>
      <c r="P37" s="48"/>
    </row>
    <row r="38" spans="1:16" ht="16.5" hidden="1" x14ac:dyDescent="0.35">
      <c r="A38" s="4"/>
      <c r="B38" s="4"/>
      <c r="C38" s="49">
        <v>0</v>
      </c>
      <c r="D38" s="65"/>
      <c r="E38" s="49">
        <v>0</v>
      </c>
      <c r="F38" s="65"/>
      <c r="G38" s="49">
        <v>0</v>
      </c>
      <c r="H38" s="65"/>
      <c r="I38" s="49">
        <v>0</v>
      </c>
      <c r="J38" s="65"/>
      <c r="K38" s="49">
        <v>0</v>
      </c>
    </row>
    <row r="39" spans="1:16" ht="16.5" hidden="1" x14ac:dyDescent="0.35">
      <c r="A39" s="7" t="s">
        <v>46</v>
      </c>
      <c r="B39" s="8"/>
      <c r="C39" s="45">
        <v>0</v>
      </c>
      <c r="D39" s="5"/>
      <c r="E39" s="45">
        <f>G39-C39</f>
        <v>0</v>
      </c>
      <c r="F39" s="5"/>
      <c r="G39" s="45">
        <v>0</v>
      </c>
      <c r="H39" s="5"/>
      <c r="I39" s="45">
        <v>0</v>
      </c>
      <c r="J39" s="5"/>
      <c r="K39" s="45">
        <f>G39-I39</f>
        <v>0</v>
      </c>
    </row>
    <row r="40" spans="1:16" ht="16.5" hidden="1" x14ac:dyDescent="0.35">
      <c r="A40" s="7"/>
      <c r="B40" s="8"/>
      <c r="C40" s="45"/>
      <c r="D40" s="5"/>
      <c r="E40" s="45"/>
      <c r="F40" s="5"/>
      <c r="G40" s="45"/>
      <c r="H40" s="5"/>
      <c r="I40" s="45"/>
      <c r="J40" s="5"/>
      <c r="K40" s="45"/>
    </row>
    <row r="41" spans="1:16" ht="16.5" hidden="1" x14ac:dyDescent="0.35">
      <c r="A41" s="7" t="s">
        <v>47</v>
      </c>
      <c r="B41" s="8"/>
      <c r="C41" s="45">
        <f>C36+C39</f>
        <v>0</v>
      </c>
      <c r="D41" s="5"/>
      <c r="E41" s="45">
        <f>E36+E39</f>
        <v>0</v>
      </c>
      <c r="F41" s="5"/>
      <c r="G41" s="45">
        <f>G36+G39</f>
        <v>0</v>
      </c>
      <c r="H41" s="5"/>
      <c r="I41" s="45">
        <f>I36+I39</f>
        <v>0</v>
      </c>
      <c r="J41" s="5"/>
      <c r="K41" s="45">
        <f>K36+K39</f>
        <v>0</v>
      </c>
    </row>
    <row r="42" spans="1:16" ht="16.5" hidden="1" x14ac:dyDescent="0.35">
      <c r="A42" s="7"/>
      <c r="B42" s="8"/>
      <c r="C42" s="45">
        <v>0</v>
      </c>
      <c r="D42" s="5"/>
      <c r="E42" s="45">
        <v>0</v>
      </c>
      <c r="F42" s="5"/>
      <c r="G42" s="45">
        <v>0</v>
      </c>
      <c r="H42" s="5"/>
      <c r="I42" s="45">
        <v>0</v>
      </c>
      <c r="J42" s="5"/>
      <c r="K42" s="45">
        <v>0</v>
      </c>
    </row>
    <row r="43" spans="1:16" ht="16.5" hidden="1" x14ac:dyDescent="0.35">
      <c r="A43" s="7"/>
      <c r="B43" s="8"/>
      <c r="C43" s="45"/>
      <c r="D43" s="5"/>
      <c r="E43" s="45"/>
      <c r="F43" s="5"/>
      <c r="G43" s="45"/>
      <c r="H43" s="5"/>
      <c r="I43" s="45" t="e">
        <f>ROUND(+#REF!/1000,0)</f>
        <v>#REF!</v>
      </c>
      <c r="J43" s="5"/>
      <c r="K43" s="45"/>
    </row>
    <row r="44" spans="1:16" ht="16.5" hidden="1" x14ac:dyDescent="0.35">
      <c r="A44" s="7"/>
      <c r="B44" s="8"/>
      <c r="C44" s="45"/>
      <c r="D44" s="5"/>
      <c r="E44" s="45"/>
      <c r="F44" s="5"/>
      <c r="G44" s="45"/>
      <c r="H44" s="5"/>
      <c r="I44" s="45" t="e">
        <f>I41-I43</f>
        <v>#REF!</v>
      </c>
      <c r="J44" s="5"/>
      <c r="K44" s="45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7" transitionEvaluation="1" transitionEntry="1">
    <pageSetUpPr fitToPage="1"/>
  </sheetPr>
  <dimension ref="A1:I39"/>
  <sheetViews>
    <sheetView showGridLines="0" topLeftCell="A27" zoomScaleNormal="100" workbookViewId="0">
      <selection activeCell="D35" sqref="D35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36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36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36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">
        <v>107</v>
      </c>
      <c r="B5" s="35"/>
      <c r="C5" s="35"/>
      <c r="D5" s="35"/>
      <c r="E5" s="35"/>
      <c r="F5" s="35"/>
      <c r="G5" s="35"/>
      <c r="H5" s="35"/>
      <c r="I5" s="37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69" t="s">
        <v>75</v>
      </c>
      <c r="C13" s="69"/>
      <c r="D13" s="55" t="s">
        <v>13</v>
      </c>
      <c r="E13" s="55" t="s">
        <v>33</v>
      </c>
      <c r="F13" s="1"/>
      <c r="G13" s="1"/>
      <c r="H13" s="1"/>
      <c r="I13" s="1"/>
    </row>
    <row r="14" spans="1:9" x14ac:dyDescent="0.2">
      <c r="A14" s="35"/>
      <c r="B14" s="69" t="s">
        <v>76</v>
      </c>
      <c r="C14" s="70"/>
      <c r="D14" s="55" t="s">
        <v>50</v>
      </c>
      <c r="E14" s="55" t="s">
        <v>51</v>
      </c>
      <c r="F14" s="55" t="s">
        <v>52</v>
      </c>
      <c r="G14" s="1"/>
      <c r="H14" s="55" t="s">
        <v>33</v>
      </c>
      <c r="I14" s="55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4" t="s">
        <v>56</v>
      </c>
      <c r="B17" s="54"/>
      <c r="C17" s="51">
        <v>854229</v>
      </c>
      <c r="D17" s="51">
        <v>27780</v>
      </c>
      <c r="E17" s="51">
        <v>0</v>
      </c>
      <c r="F17" s="51">
        <v>882009</v>
      </c>
      <c r="G17" s="51">
        <v>488103</v>
      </c>
      <c r="H17" s="51">
        <v>100000</v>
      </c>
      <c r="I17" s="51">
        <v>293906</v>
      </c>
    </row>
    <row r="18" spans="1:9" x14ac:dyDescent="0.2">
      <c r="A18" s="54" t="s">
        <v>86</v>
      </c>
      <c r="B18" s="54"/>
      <c r="C18" s="52">
        <v>78748</v>
      </c>
      <c r="D18" s="52">
        <v>6342</v>
      </c>
      <c r="E18" s="52">
        <v>0</v>
      </c>
      <c r="F18" s="52">
        <v>85090</v>
      </c>
      <c r="G18" s="52">
        <v>43484</v>
      </c>
      <c r="H18" s="52">
        <v>2500</v>
      </c>
      <c r="I18" s="52">
        <v>39106</v>
      </c>
    </row>
    <row r="19" spans="1:9" x14ac:dyDescent="0.2">
      <c r="A19" s="54" t="s">
        <v>90</v>
      </c>
      <c r="B19" s="54"/>
      <c r="C19" s="52">
        <v>14113</v>
      </c>
      <c r="D19" s="52">
        <v>289</v>
      </c>
      <c r="E19" s="52">
        <v>0</v>
      </c>
      <c r="F19" s="52">
        <v>14402</v>
      </c>
      <c r="G19" s="52">
        <v>1730</v>
      </c>
      <c r="H19" s="52">
        <v>0</v>
      </c>
      <c r="I19" s="52">
        <v>12672</v>
      </c>
    </row>
    <row r="20" spans="1:9" x14ac:dyDescent="0.2">
      <c r="A20" s="54" t="s">
        <v>97</v>
      </c>
      <c r="B20" s="54"/>
      <c r="C20" s="52">
        <v>648</v>
      </c>
      <c r="D20" s="52">
        <v>96</v>
      </c>
      <c r="E20" s="52">
        <v>0</v>
      </c>
      <c r="F20" s="52">
        <v>744</v>
      </c>
      <c r="G20" s="52">
        <v>406</v>
      </c>
      <c r="H20" s="52">
        <v>0</v>
      </c>
      <c r="I20" s="52">
        <v>338</v>
      </c>
    </row>
    <row r="21" spans="1:9" x14ac:dyDescent="0.2">
      <c r="A21" s="54" t="s">
        <v>87</v>
      </c>
      <c r="B21" s="54"/>
      <c r="C21" s="52">
        <v>842720</v>
      </c>
      <c r="D21" s="52">
        <v>0</v>
      </c>
      <c r="E21" s="52">
        <v>0</v>
      </c>
      <c r="F21" s="52">
        <v>842720</v>
      </c>
      <c r="G21" s="52">
        <v>470082</v>
      </c>
      <c r="H21" s="52">
        <v>31400</v>
      </c>
      <c r="I21" s="52">
        <v>341238</v>
      </c>
    </row>
    <row r="22" spans="1:9" x14ac:dyDescent="0.2">
      <c r="A22" s="54" t="s">
        <v>57</v>
      </c>
      <c r="B22" s="54"/>
      <c r="C22" s="52">
        <v>25911</v>
      </c>
      <c r="D22" s="52">
        <v>-25911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</row>
    <row r="23" spans="1:9" x14ac:dyDescent="0.2">
      <c r="A23" s="54" t="s">
        <v>62</v>
      </c>
      <c r="B23" s="54"/>
      <c r="C23" s="52">
        <v>6723</v>
      </c>
      <c r="D23" s="52">
        <v>0</v>
      </c>
      <c r="E23" s="52">
        <v>0</v>
      </c>
      <c r="F23" s="52">
        <v>6723</v>
      </c>
      <c r="G23" s="52">
        <v>5959</v>
      </c>
      <c r="H23" s="52">
        <v>1150</v>
      </c>
      <c r="I23" s="52">
        <v>-386</v>
      </c>
    </row>
    <row r="24" spans="1:9" x14ac:dyDescent="0.2">
      <c r="A24" s="54" t="s">
        <v>82</v>
      </c>
      <c r="B24" s="54"/>
      <c r="C24" s="52">
        <v>14817</v>
      </c>
      <c r="D24" s="52">
        <v>-4627</v>
      </c>
      <c r="E24" s="52">
        <v>5000</v>
      </c>
      <c r="F24" s="52">
        <v>15190</v>
      </c>
      <c r="G24" s="52">
        <v>8876</v>
      </c>
      <c r="H24" s="52">
        <v>0</v>
      </c>
      <c r="I24" s="52">
        <v>6314</v>
      </c>
    </row>
    <row r="25" spans="1:9" x14ac:dyDescent="0.2">
      <c r="A25" s="54" t="s">
        <v>58</v>
      </c>
      <c r="B25" s="54"/>
      <c r="C25" s="52">
        <v>382</v>
      </c>
      <c r="D25" s="52">
        <v>0</v>
      </c>
      <c r="E25" s="52">
        <v>0</v>
      </c>
      <c r="F25" s="52">
        <v>382</v>
      </c>
      <c r="G25" s="52">
        <v>88</v>
      </c>
      <c r="H25" s="52">
        <v>0</v>
      </c>
      <c r="I25" s="52">
        <v>294</v>
      </c>
    </row>
    <row r="26" spans="1:9" x14ac:dyDescent="0.2">
      <c r="A26" s="54" t="s">
        <v>98</v>
      </c>
      <c r="B26" s="54"/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</row>
    <row r="27" spans="1:9" x14ac:dyDescent="0.2">
      <c r="A27" s="54" t="s">
        <v>88</v>
      </c>
      <c r="B27" s="54"/>
      <c r="C27" s="52">
        <v>419</v>
      </c>
      <c r="D27" s="52">
        <v>0</v>
      </c>
      <c r="E27" s="52">
        <v>0</v>
      </c>
      <c r="F27" s="52">
        <v>419</v>
      </c>
      <c r="G27" s="52">
        <v>217</v>
      </c>
      <c r="H27" s="52">
        <v>0</v>
      </c>
      <c r="I27" s="52">
        <v>202</v>
      </c>
    </row>
    <row r="28" spans="1:9" x14ac:dyDescent="0.2">
      <c r="A28" s="54" t="s">
        <v>89</v>
      </c>
      <c r="B28" s="54"/>
      <c r="C28" s="52">
        <v>18413</v>
      </c>
      <c r="D28" s="52">
        <v>0</v>
      </c>
      <c r="E28" s="52">
        <v>0</v>
      </c>
      <c r="F28" s="52">
        <v>18413</v>
      </c>
      <c r="G28" s="52">
        <v>11026</v>
      </c>
      <c r="H28" s="52">
        <v>0</v>
      </c>
      <c r="I28" s="52">
        <v>7387</v>
      </c>
    </row>
    <row r="29" spans="1:9" x14ac:dyDescent="0.2">
      <c r="A29" s="54" t="s">
        <v>67</v>
      </c>
      <c r="B29" s="54"/>
      <c r="C29" s="52">
        <v>60293</v>
      </c>
      <c r="D29" s="52">
        <v>0</v>
      </c>
      <c r="E29" s="52">
        <v>0</v>
      </c>
      <c r="F29" s="52">
        <v>60293</v>
      </c>
      <c r="G29" s="52">
        <v>32514</v>
      </c>
      <c r="H29" s="52">
        <v>0</v>
      </c>
      <c r="I29" s="52">
        <v>27779</v>
      </c>
    </row>
    <row r="30" spans="1:9" x14ac:dyDescent="0.2">
      <c r="A30" s="54" t="s">
        <v>92</v>
      </c>
      <c r="B30" s="54"/>
      <c r="C30" s="52">
        <v>5733</v>
      </c>
      <c r="D30" s="52">
        <v>0</v>
      </c>
      <c r="E30" s="52">
        <v>0</v>
      </c>
      <c r="F30" s="52">
        <v>5733</v>
      </c>
      <c r="G30" s="52">
        <v>3324</v>
      </c>
      <c r="H30" s="52">
        <v>0</v>
      </c>
      <c r="I30" s="52">
        <v>2409</v>
      </c>
    </row>
    <row r="31" spans="1:9" x14ac:dyDescent="0.2">
      <c r="A31" s="54" t="s">
        <v>93</v>
      </c>
      <c r="B31" s="54"/>
      <c r="C31" s="52">
        <v>1082</v>
      </c>
      <c r="D31" s="52">
        <v>0</v>
      </c>
      <c r="E31" s="52">
        <v>0</v>
      </c>
      <c r="F31" s="52">
        <v>1082</v>
      </c>
      <c r="G31" s="52">
        <v>419</v>
      </c>
      <c r="H31" s="52">
        <v>0</v>
      </c>
      <c r="I31" s="52">
        <v>663</v>
      </c>
    </row>
    <row r="32" spans="1:9" x14ac:dyDescent="0.2">
      <c r="A32" s="54" t="s">
        <v>94</v>
      </c>
      <c r="B32" s="54"/>
      <c r="C32" s="52">
        <v>21346</v>
      </c>
      <c r="D32" s="52">
        <v>0</v>
      </c>
      <c r="E32" s="52">
        <v>0</v>
      </c>
      <c r="F32" s="52">
        <v>21346</v>
      </c>
      <c r="G32" s="52">
        <v>12452</v>
      </c>
      <c r="H32" s="52">
        <v>0</v>
      </c>
      <c r="I32" s="52">
        <v>8894</v>
      </c>
    </row>
    <row r="33" spans="1:9" x14ac:dyDescent="0.2">
      <c r="A33" s="54" t="s">
        <v>95</v>
      </c>
      <c r="B33" s="54"/>
      <c r="C33" s="52">
        <v>163773</v>
      </c>
      <c r="D33" s="52">
        <v>0</v>
      </c>
      <c r="E33" s="52">
        <v>0</v>
      </c>
      <c r="F33" s="52">
        <v>163773</v>
      </c>
      <c r="G33" s="52">
        <v>95534</v>
      </c>
      <c r="H33" s="52">
        <v>0</v>
      </c>
      <c r="I33" s="52">
        <v>68239</v>
      </c>
    </row>
    <row r="34" spans="1:9" ht="12.75" hidden="1" customHeight="1" x14ac:dyDescent="0.2">
      <c r="A34" s="54" t="s">
        <v>84</v>
      </c>
      <c r="B34" s="54"/>
      <c r="C34" s="52">
        <v>-14874</v>
      </c>
      <c r="D34" s="52">
        <v>0</v>
      </c>
      <c r="E34" s="52">
        <v>0</v>
      </c>
      <c r="F34" s="52">
        <v>-14874</v>
      </c>
      <c r="G34" s="52">
        <v>-70211</v>
      </c>
      <c r="H34" s="52">
        <v>0</v>
      </c>
      <c r="I34" s="52">
        <v>55337</v>
      </c>
    </row>
    <row r="35" spans="1:9" x14ac:dyDescent="0.2">
      <c r="A35" s="54" t="s">
        <v>59</v>
      </c>
      <c r="B35" s="54"/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</row>
    <row r="36" spans="1:9" ht="15" x14ac:dyDescent="0.35">
      <c r="A36" s="54" t="s">
        <v>60</v>
      </c>
      <c r="B36" s="54"/>
      <c r="C36" s="53">
        <v>2</v>
      </c>
      <c r="D36" s="53">
        <v>0</v>
      </c>
      <c r="E36" s="53">
        <v>0</v>
      </c>
      <c r="F36" s="53">
        <v>2</v>
      </c>
      <c r="G36" s="53">
        <v>0</v>
      </c>
      <c r="H36" s="53">
        <v>200</v>
      </c>
      <c r="I36" s="53">
        <v>-198</v>
      </c>
    </row>
    <row r="37" spans="1:9" x14ac:dyDescent="0.2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15" x14ac:dyDescent="0.35">
      <c r="A38" s="66" t="s">
        <v>61</v>
      </c>
      <c r="B38" s="67"/>
      <c r="C38" s="68">
        <v>2094478</v>
      </c>
      <c r="D38" s="68">
        <v>3969</v>
      </c>
      <c r="E38" s="68">
        <v>5000</v>
      </c>
      <c r="F38" s="68">
        <v>2103447</v>
      </c>
      <c r="G38" s="68">
        <v>1104003</v>
      </c>
      <c r="H38" s="68">
        <v>135250</v>
      </c>
      <c r="I38" s="68">
        <v>864194</v>
      </c>
    </row>
    <row r="39" spans="1:9" ht="15" hidden="1" customHeight="1" x14ac:dyDescent="0.35">
      <c r="A39" s="54"/>
      <c r="B39" s="54"/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2023-02-28T17:01:34Z</cp:lastPrinted>
  <dcterms:created xsi:type="dcterms:W3CDTF">1999-05-10T16:01:32Z</dcterms:created>
  <dcterms:modified xsi:type="dcterms:W3CDTF">2023-02-28T17:06:13Z</dcterms:modified>
</cp:coreProperties>
</file>