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9630" windowHeight="4665"/>
  </bookViews>
  <sheets>
    <sheet name="Schedule B-2" sheetId="1" r:id="rId1"/>
  </sheets>
  <definedNames>
    <definedName name="\0">'Schedule B-2'!#REF!</definedName>
    <definedName name="\a">'Schedule B-2'!#REF!</definedName>
    <definedName name="\s">'Schedule B-2'!#REF!</definedName>
    <definedName name="_Regression_Int" localSheetId="0" hidden="1">1</definedName>
    <definedName name="MAIN">'Schedule B-2'!#REF!</definedName>
    <definedName name="_xlnm.Print_Area" localSheetId="0">'Schedule B-2'!$A$1:$F$49</definedName>
    <definedName name="Print_Area_MI" localSheetId="0">'Schedule B-2'!$A$1:$G$49</definedName>
    <definedName name="REALOREV">'Schedule B-2'!$B$34</definedName>
    <definedName name="REALOSOU">'Schedule B-2'!#REF!</definedName>
    <definedName name="REALREV">'Schedule B-2'!$B$48</definedName>
    <definedName name="REALTAX">'Schedule B-2'!$B$24</definedName>
    <definedName name="REV">'Schedule B-2'!#REF!</definedName>
    <definedName name="REVNAMES">'Schedule B-2'!$A$10:$A$48</definedName>
  </definedNames>
  <calcPr calcId="145621" fullPrecision="0"/>
</workbook>
</file>

<file path=xl/calcChain.xml><?xml version="1.0" encoding="utf-8"?>
<calcChain xmlns="http://schemas.openxmlformats.org/spreadsheetml/2006/main">
  <c r="F23" i="1" l="1"/>
  <c r="F21" i="1"/>
  <c r="D24" i="1"/>
  <c r="D46" i="1" s="1"/>
  <c r="D21" i="1"/>
  <c r="D34" i="1"/>
  <c r="D36" i="1"/>
  <c r="D44" i="1"/>
  <c r="F42" i="1" l="1"/>
  <c r="B21" i="1" l="1"/>
  <c r="B44" i="1" l="1"/>
  <c r="B24" i="1"/>
  <c r="B34" i="1"/>
  <c r="B36" i="1" s="1"/>
  <c r="F43" i="1"/>
  <c r="F41" i="1"/>
  <c r="F39" i="1"/>
  <c r="F40" i="1"/>
  <c r="F10" i="1"/>
  <c r="F11" i="1"/>
  <c r="F12" i="1"/>
  <c r="F13" i="1"/>
  <c r="F14" i="1"/>
  <c r="F15" i="1"/>
  <c r="F16" i="1"/>
  <c r="F17" i="1"/>
  <c r="F18" i="1"/>
  <c r="F19" i="1"/>
  <c r="F20" i="1"/>
  <c r="F22" i="1"/>
  <c r="F27" i="1"/>
  <c r="F28" i="1"/>
  <c r="F29" i="1"/>
  <c r="F30" i="1"/>
  <c r="F31" i="1"/>
  <c r="F32" i="1"/>
  <c r="F33" i="1"/>
  <c r="F35" i="1"/>
  <c r="B46" i="1" l="1"/>
  <c r="F44" i="1"/>
  <c r="F34" i="1"/>
  <c r="F36" i="1" s="1"/>
  <c r="F24" i="1"/>
  <c r="F46" i="1" l="1"/>
</calcChain>
</file>

<file path=xl/sharedStrings.xml><?xml version="1.0" encoding="utf-8"?>
<sst xmlns="http://schemas.openxmlformats.org/spreadsheetml/2006/main" count="45" uniqueCount="41">
  <si>
    <t>STATEMENT OF ESTIMATED AND REALIZED REVENUE</t>
  </si>
  <si>
    <t>Realized</t>
  </si>
  <si>
    <t>Budgeted</t>
  </si>
  <si>
    <t>Over (Under)</t>
  </si>
  <si>
    <t>Revenue</t>
  </si>
  <si>
    <t>TAXES</t>
  </si>
  <si>
    <t>Personal Income</t>
  </si>
  <si>
    <t>Sales and Use</t>
  </si>
  <si>
    <t>Corporations</t>
  </si>
  <si>
    <t>Inheritance and Estate</t>
  </si>
  <si>
    <t>Insurance Companies</t>
  </si>
  <si>
    <t>Public Service Corporations</t>
  </si>
  <si>
    <t>Cigarettes and Tobacco</t>
  </si>
  <si>
    <t>Real Estate Conveyance</t>
  </si>
  <si>
    <t>Alcoholic Beverages</t>
  </si>
  <si>
    <t>Miscellaneous</t>
  </si>
  <si>
    <t xml:space="preserve">   Totals</t>
  </si>
  <si>
    <t xml:space="preserve">   Net Taxes</t>
  </si>
  <si>
    <t>OTHER REVENUE</t>
  </si>
  <si>
    <t>Transfers - Special Revenue</t>
  </si>
  <si>
    <t>Indian Gaming Payments</t>
  </si>
  <si>
    <t>Sales of Commodities and Services</t>
  </si>
  <si>
    <t>Investment Income</t>
  </si>
  <si>
    <t xml:space="preserve">   Total Other Revenue</t>
  </si>
  <si>
    <t>OTHER SOURCES</t>
  </si>
  <si>
    <t>Federal Grants</t>
  </si>
  <si>
    <t xml:space="preserve">   Total Other Sources</t>
  </si>
  <si>
    <t xml:space="preserve">   Total Budgeted Revenue</t>
  </si>
  <si>
    <t>Less Refunds of Taxes</t>
  </si>
  <si>
    <t>Less R &amp; D Credit Exchange</t>
  </si>
  <si>
    <t>Less Refunds of Payments</t>
  </si>
  <si>
    <t xml:space="preserve">   Net Other Revenue</t>
  </si>
  <si>
    <t>Transfer from the Tobacco Settlement Fund</t>
  </si>
  <si>
    <t>Transfers to the Pequot/Mohegan Fund</t>
  </si>
  <si>
    <t>STATE OF CONNECTICUT GENERAL FUND</t>
  </si>
  <si>
    <t>Admissions, Dues, and Cabaret</t>
  </si>
  <si>
    <t>Licenses, Permits, and Fees</t>
  </si>
  <si>
    <t>Rents, Fines, and Escheats</t>
  </si>
  <si>
    <t>Transfer to/from the Resources of the General Fund</t>
  </si>
  <si>
    <t>FISCAL YEAR ENDED JUNE 30, 2018</t>
  </si>
  <si>
    <t>Transfers to BRF - Volatility Adjustment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</si>
</sst>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[$-409]m/d/yy\ h:mm\ AM/PM;@"/>
    <numFmt numFmtId="166" formatCode="_(* #,##0_);_(* \(#,##0\);_(* &quot;-&quot;??_);_(@_)"/>
  </numFmts>
  <fonts count="13" x14ac:knownFonts="1">
    <font>
      <sz val="10"/>
      <name val="Helv"/>
    </font>
    <font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u val="singleAccounting"/>
      <sz val="10"/>
      <name val="Times New Roman"/>
      <family val="1"/>
    </font>
    <font>
      <b/>
      <u val="singleAccounting"/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u val="singleAccounting"/>
      <sz val="12"/>
      <name val="Times New Roman"/>
      <family val="1"/>
    </font>
    <font>
      <b/>
      <u val="doubleAccounting"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37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8">
    <xf numFmtId="37" fontId="0" fillId="0" borderId="0" xfId="0"/>
    <xf numFmtId="37" fontId="5" fillId="0" borderId="0" xfId="0" applyFont="1" applyAlignment="1" applyProtection="1">
      <alignment horizontal="left"/>
    </xf>
    <xf numFmtId="37" fontId="4" fillId="0" borderId="0" xfId="0" applyFont="1"/>
    <xf numFmtId="37" fontId="4" fillId="0" borderId="0" xfId="0" applyFont="1" applyAlignment="1" applyProtection="1">
      <alignment horizontal="left"/>
    </xf>
    <xf numFmtId="37" fontId="3" fillId="0" borderId="0" xfId="0" applyFont="1"/>
    <xf numFmtId="37" fontId="2" fillId="0" borderId="0" xfId="0" applyFont="1"/>
    <xf numFmtId="37" fontId="4" fillId="0" borderId="0" xfId="0" applyFont="1" applyAlignment="1" applyProtection="1">
      <alignment horizontal="center"/>
    </xf>
    <xf numFmtId="37" fontId="5" fillId="0" borderId="0" xfId="0" applyFont="1" applyAlignment="1" applyProtection="1">
      <alignment horizontal="center"/>
    </xf>
    <xf numFmtId="37" fontId="2" fillId="0" borderId="0" xfId="0" applyFont="1" applyAlignment="1" applyProtection="1">
      <alignment horizontal="left"/>
    </xf>
    <xf numFmtId="37" fontId="4" fillId="0" borderId="0" xfId="0" quotePrefix="1" applyFont="1" applyAlignment="1" applyProtection="1">
      <alignment horizontal="left"/>
    </xf>
    <xf numFmtId="41" fontId="3" fillId="0" borderId="0" xfId="0" applyNumberFormat="1" applyFont="1"/>
    <xf numFmtId="41" fontId="2" fillId="0" borderId="0" xfId="0" applyNumberFormat="1" applyFont="1"/>
    <xf numFmtId="41" fontId="6" fillId="0" borderId="0" xfId="0" applyNumberFormat="1" applyFont="1"/>
    <xf numFmtId="164" fontId="7" fillId="0" borderId="0" xfId="2" applyNumberFormat="1" applyFont="1"/>
    <xf numFmtId="37" fontId="9" fillId="0" borderId="0" xfId="0" applyFont="1" applyAlignment="1" applyProtection="1">
      <alignment horizontal="left"/>
    </xf>
    <xf numFmtId="37" fontId="10" fillId="0" borderId="0" xfId="0" quotePrefix="1" applyFont="1"/>
    <xf numFmtId="37" fontId="3" fillId="0" borderId="0" xfId="0" quotePrefix="1" applyFont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2" fontId="2" fillId="0" borderId="0" xfId="0" applyNumberFormat="1" applyFont="1"/>
    <xf numFmtId="41" fontId="11" fillId="0" borderId="0" xfId="0" applyNumberFormat="1" applyFont="1"/>
    <xf numFmtId="42" fontId="12" fillId="0" borderId="0" xfId="2" applyNumberFormat="1" applyFont="1"/>
    <xf numFmtId="42" fontId="12" fillId="0" borderId="0" xfId="0" applyNumberFormat="1" applyFont="1"/>
    <xf numFmtId="37" fontId="8" fillId="0" borderId="0" xfId="0" applyFont="1" applyAlignment="1">
      <alignment horizontal="right"/>
    </xf>
    <xf numFmtId="165" fontId="8" fillId="0" borderId="0" xfId="0" applyNumberFormat="1" applyFont="1"/>
    <xf numFmtId="166" fontId="2" fillId="0" borderId="0" xfId="1" applyNumberFormat="1" applyFont="1"/>
    <xf numFmtId="166" fontId="11" fillId="0" borderId="0" xfId="1" applyNumberFormat="1" applyFont="1"/>
    <xf numFmtId="37" fontId="1" fillId="0" borderId="0" xfId="0" applyFont="1"/>
    <xf numFmtId="41" fontId="1" fillId="0" borderId="0" xfId="0" applyNumberFormat="1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4" transitionEvaluation="1" transitionEntry="1">
    <pageSetUpPr fitToPage="1"/>
  </sheetPr>
  <dimension ref="A1:G85"/>
  <sheetViews>
    <sheetView showGridLines="0" tabSelected="1" topLeftCell="A4" zoomScaleNormal="100" workbookViewId="0">
      <selection activeCell="J45" sqref="J45"/>
    </sheetView>
  </sheetViews>
  <sheetFormatPr defaultColWidth="11.7109375" defaultRowHeight="12.75" x14ac:dyDescent="0.2"/>
  <cols>
    <col min="1" max="1" width="45.5703125" style="4" customWidth="1"/>
    <col min="2" max="2" width="18" style="4" customWidth="1"/>
    <col min="3" max="3" width="2.28515625" style="4" customWidth="1"/>
    <col min="4" max="4" width="18.7109375" style="4" customWidth="1"/>
    <col min="5" max="5" width="2.28515625" style="4" customWidth="1"/>
    <col min="6" max="6" width="17.7109375" style="4" bestFit="1" customWidth="1"/>
    <col min="7" max="7" width="1.42578125" style="4" customWidth="1"/>
    <col min="8" max="16384" width="11.7109375" style="4"/>
  </cols>
  <sheetData>
    <row r="1" spans="1:7" ht="18.75" x14ac:dyDescent="0.3">
      <c r="A1" s="14" t="s">
        <v>34</v>
      </c>
      <c r="B1" s="2"/>
      <c r="C1" s="2"/>
      <c r="D1" s="22"/>
      <c r="E1" s="2"/>
      <c r="F1" s="23"/>
      <c r="G1" s="5"/>
    </row>
    <row r="2" spans="1:7" ht="15" customHeight="1" x14ac:dyDescent="0.25">
      <c r="A2" s="3" t="s">
        <v>0</v>
      </c>
      <c r="B2" s="2"/>
      <c r="C2" s="2"/>
      <c r="D2" s="2"/>
      <c r="E2" s="2"/>
      <c r="F2" s="2"/>
      <c r="G2" s="5"/>
    </row>
    <row r="3" spans="1:7" ht="15" customHeight="1" x14ac:dyDescent="0.25">
      <c r="A3" s="9" t="s">
        <v>39</v>
      </c>
      <c r="B3" s="2"/>
      <c r="C3" s="2"/>
      <c r="D3" s="2"/>
      <c r="E3" s="2"/>
      <c r="F3" s="1"/>
      <c r="G3" s="5"/>
    </row>
    <row r="4" spans="1:7" ht="12" customHeight="1" x14ac:dyDescent="0.25">
      <c r="A4" s="15"/>
      <c r="B4" s="2"/>
      <c r="C4" s="2"/>
      <c r="D4" s="22"/>
      <c r="E4" s="2"/>
      <c r="F4" s="23"/>
      <c r="G4" s="5"/>
    </row>
    <row r="5" spans="1:7" ht="12" customHeight="1" x14ac:dyDescent="0.25">
      <c r="A5" s="2"/>
      <c r="B5" s="2"/>
      <c r="C5" s="2"/>
      <c r="D5" s="2"/>
      <c r="E5" s="2"/>
      <c r="F5" s="2"/>
      <c r="G5" s="5"/>
    </row>
    <row r="6" spans="1:7" ht="15.75" x14ac:dyDescent="0.25">
      <c r="A6" s="2"/>
      <c r="B6" s="2"/>
      <c r="C6" s="2"/>
      <c r="D6" s="2"/>
      <c r="E6" s="2"/>
      <c r="F6" s="6" t="s">
        <v>1</v>
      </c>
      <c r="G6" s="5"/>
    </row>
    <row r="7" spans="1:7" ht="15.75" x14ac:dyDescent="0.25">
      <c r="A7"/>
      <c r="B7" s="6" t="s">
        <v>1</v>
      </c>
      <c r="C7" s="6"/>
      <c r="D7" s="6" t="s">
        <v>2</v>
      </c>
      <c r="E7" s="6"/>
      <c r="F7" s="6" t="s">
        <v>3</v>
      </c>
      <c r="G7" s="5"/>
    </row>
    <row r="8" spans="1:7" ht="15.75" x14ac:dyDescent="0.25">
      <c r="A8" s="26"/>
      <c r="B8" s="7" t="s">
        <v>4</v>
      </c>
      <c r="C8" s="7"/>
      <c r="D8" s="7" t="s">
        <v>4</v>
      </c>
      <c r="E8" s="7"/>
      <c r="F8" s="7" t="s">
        <v>2</v>
      </c>
      <c r="G8" s="5"/>
    </row>
    <row r="9" spans="1:7" ht="15.75" x14ac:dyDescent="0.25">
      <c r="A9" s="3" t="s">
        <v>5</v>
      </c>
      <c r="B9" s="5"/>
      <c r="C9" s="5"/>
      <c r="D9" s="5"/>
      <c r="E9" s="5"/>
      <c r="F9" s="5"/>
      <c r="G9" s="5"/>
    </row>
    <row r="10" spans="1:7" ht="14.1" customHeight="1" x14ac:dyDescent="0.25">
      <c r="A10" s="8" t="s">
        <v>6</v>
      </c>
      <c r="B10" s="18">
        <v>10770149564</v>
      </c>
      <c r="C10" s="18"/>
      <c r="D10" s="18">
        <v>9182500000</v>
      </c>
      <c r="E10" s="18"/>
      <c r="F10" s="18">
        <f>B10-D10</f>
        <v>1587649564</v>
      </c>
      <c r="G10" s="5"/>
    </row>
    <row r="11" spans="1:7" ht="14.1" customHeight="1" x14ac:dyDescent="0.25">
      <c r="A11" s="8" t="s">
        <v>7</v>
      </c>
      <c r="B11" s="11">
        <v>4202245732</v>
      </c>
      <c r="C11" s="11"/>
      <c r="D11" s="11">
        <v>4220500000</v>
      </c>
      <c r="E11" s="11"/>
      <c r="F11" s="24">
        <f>B11-D11</f>
        <v>-18254268</v>
      </c>
      <c r="G11" s="5"/>
    </row>
    <row r="12" spans="1:7" ht="14.1" customHeight="1" x14ac:dyDescent="0.25">
      <c r="A12" s="8" t="s">
        <v>8</v>
      </c>
      <c r="B12" s="11">
        <v>920746165</v>
      </c>
      <c r="C12" s="11"/>
      <c r="D12" s="11">
        <v>933300000</v>
      </c>
      <c r="E12" s="11"/>
      <c r="F12" s="24">
        <f t="shared" ref="F12:F22" si="0">B12-D12</f>
        <v>-12553835</v>
      </c>
      <c r="G12" s="5"/>
    </row>
    <row r="13" spans="1:7" ht="14.1" customHeight="1" x14ac:dyDescent="0.25">
      <c r="A13" s="8" t="s">
        <v>11</v>
      </c>
      <c r="B13" s="11">
        <v>250631959</v>
      </c>
      <c r="C13" s="11"/>
      <c r="D13" s="11">
        <v>284900000</v>
      </c>
      <c r="E13" s="11"/>
      <c r="F13" s="24">
        <f>B13-D13</f>
        <v>-34268041</v>
      </c>
      <c r="G13" s="5"/>
    </row>
    <row r="14" spans="1:7" ht="14.1" customHeight="1" x14ac:dyDescent="0.25">
      <c r="A14" s="8" t="s">
        <v>9</v>
      </c>
      <c r="B14" s="11">
        <v>223838569</v>
      </c>
      <c r="C14" s="11"/>
      <c r="D14" s="11">
        <v>180100000</v>
      </c>
      <c r="E14" s="11"/>
      <c r="F14" s="24">
        <f>B14-D14</f>
        <v>43738569</v>
      </c>
      <c r="G14" s="5"/>
    </row>
    <row r="15" spans="1:7" ht="14.1" customHeight="1" x14ac:dyDescent="0.25">
      <c r="A15" s="8" t="s">
        <v>10</v>
      </c>
      <c r="B15" s="11">
        <v>230605448</v>
      </c>
      <c r="C15" s="11"/>
      <c r="D15" s="11">
        <v>230600000</v>
      </c>
      <c r="E15" s="11"/>
      <c r="F15" s="24">
        <f>B15-D15</f>
        <v>5448</v>
      </c>
      <c r="G15" s="5"/>
    </row>
    <row r="16" spans="1:7" ht="14.1" customHeight="1" x14ac:dyDescent="0.25">
      <c r="A16" s="8" t="s">
        <v>12</v>
      </c>
      <c r="B16" s="11">
        <v>376448334</v>
      </c>
      <c r="C16" s="11"/>
      <c r="D16" s="11">
        <v>394200000</v>
      </c>
      <c r="E16" s="11"/>
      <c r="F16" s="24">
        <f t="shared" si="0"/>
        <v>-17751666</v>
      </c>
      <c r="G16" s="5"/>
    </row>
    <row r="17" spans="1:7" ht="14.1" customHeight="1" x14ac:dyDescent="0.25">
      <c r="A17" s="8" t="s">
        <v>13</v>
      </c>
      <c r="B17" s="11">
        <v>202525954</v>
      </c>
      <c r="C17" s="11"/>
      <c r="D17" s="11">
        <v>215600000</v>
      </c>
      <c r="E17" s="11"/>
      <c r="F17" s="24">
        <f t="shared" si="0"/>
        <v>-13074046</v>
      </c>
      <c r="G17" s="5"/>
    </row>
    <row r="18" spans="1:7" ht="13.5" customHeight="1" x14ac:dyDescent="0.25">
      <c r="A18" s="8" t="s">
        <v>14</v>
      </c>
      <c r="B18" s="11">
        <v>63211261</v>
      </c>
      <c r="C18" s="11"/>
      <c r="D18" s="11">
        <v>62600000</v>
      </c>
      <c r="E18" s="11"/>
      <c r="F18" s="24">
        <f t="shared" si="0"/>
        <v>611261</v>
      </c>
      <c r="G18" s="5"/>
    </row>
    <row r="19" spans="1:7" ht="15.75" x14ac:dyDescent="0.25">
      <c r="A19" s="8" t="s">
        <v>35</v>
      </c>
      <c r="B19" s="11">
        <v>40271568</v>
      </c>
      <c r="C19" s="11"/>
      <c r="D19" s="11">
        <v>41500000</v>
      </c>
      <c r="E19" s="11"/>
      <c r="F19" s="24">
        <f t="shared" si="0"/>
        <v>-1228432</v>
      </c>
      <c r="G19" s="5"/>
    </row>
    <row r="20" spans="1:7" ht="18" x14ac:dyDescent="0.4">
      <c r="A20" s="8" t="s">
        <v>15</v>
      </c>
      <c r="B20" s="19">
        <v>1059928093</v>
      </c>
      <c r="C20" s="19"/>
      <c r="D20" s="19">
        <v>1072700000</v>
      </c>
      <c r="E20" s="19"/>
      <c r="F20" s="25">
        <f t="shared" si="0"/>
        <v>-12771907</v>
      </c>
      <c r="G20" s="5"/>
    </row>
    <row r="21" spans="1:7" ht="15.75" x14ac:dyDescent="0.25">
      <c r="A21" s="8" t="s">
        <v>16</v>
      </c>
      <c r="B21" s="11">
        <f>SUM(B10:B20)</f>
        <v>18340602647</v>
      </c>
      <c r="C21" s="11"/>
      <c r="D21" s="11">
        <f>SUM(D10:D20)</f>
        <v>16818500000</v>
      </c>
      <c r="E21" s="11"/>
      <c r="F21" s="11">
        <f>SUM(F10:F20)</f>
        <v>1522102647</v>
      </c>
      <c r="G21" s="5"/>
    </row>
    <row r="22" spans="1:7" ht="15.75" x14ac:dyDescent="0.25">
      <c r="A22" s="8" t="s">
        <v>28</v>
      </c>
      <c r="B22" s="11">
        <v>-1269666621</v>
      </c>
      <c r="C22" s="11"/>
      <c r="D22" s="11">
        <v>-1261800000</v>
      </c>
      <c r="E22" s="11"/>
      <c r="F22" s="24">
        <f t="shared" si="0"/>
        <v>-7866621</v>
      </c>
      <c r="G22" s="5"/>
    </row>
    <row r="23" spans="1:7" ht="18" x14ac:dyDescent="0.4">
      <c r="A23" s="8" t="s">
        <v>29</v>
      </c>
      <c r="B23" s="19">
        <v>-5664350</v>
      </c>
      <c r="C23" s="19"/>
      <c r="D23" s="19">
        <v>-7300000</v>
      </c>
      <c r="E23" s="19"/>
      <c r="F23" s="25">
        <f>B23-D23</f>
        <v>1635650</v>
      </c>
      <c r="G23" s="5"/>
    </row>
    <row r="24" spans="1:7" ht="18" x14ac:dyDescent="0.4">
      <c r="A24" s="8" t="s">
        <v>17</v>
      </c>
      <c r="B24" s="19">
        <f>B21+B22+B23</f>
        <v>17065271676</v>
      </c>
      <c r="C24" s="19"/>
      <c r="D24" s="19">
        <f>D21+D22+D23</f>
        <v>15549400000</v>
      </c>
      <c r="E24" s="19"/>
      <c r="F24" s="19">
        <f>F21+F22+F23</f>
        <v>1515871676</v>
      </c>
      <c r="G24" s="5"/>
    </row>
    <row r="25" spans="1:7" ht="12" customHeight="1" x14ac:dyDescent="0.25">
      <c r="A25" s="5"/>
      <c r="B25" s="11"/>
      <c r="C25" s="11"/>
      <c r="D25" s="11"/>
      <c r="E25" s="11"/>
      <c r="F25" s="11"/>
      <c r="G25" s="5"/>
    </row>
    <row r="26" spans="1:7" ht="15.75" x14ac:dyDescent="0.25">
      <c r="A26" s="3" t="s">
        <v>18</v>
      </c>
      <c r="B26" s="11"/>
      <c r="C26" s="11"/>
      <c r="D26" s="11"/>
      <c r="E26" s="11"/>
      <c r="F26" s="11"/>
      <c r="G26" s="5"/>
    </row>
    <row r="27" spans="1:7" ht="14.1" customHeight="1" x14ac:dyDescent="0.25">
      <c r="A27" s="8" t="s">
        <v>19</v>
      </c>
      <c r="B27" s="11">
        <v>339512240</v>
      </c>
      <c r="C27" s="11"/>
      <c r="D27" s="11">
        <v>339300000</v>
      </c>
      <c r="E27" s="11"/>
      <c r="F27" s="11">
        <f>B27-D27</f>
        <v>212240</v>
      </c>
      <c r="G27" s="5"/>
    </row>
    <row r="28" spans="1:7" ht="14.1" customHeight="1" x14ac:dyDescent="0.25">
      <c r="A28" s="8" t="s">
        <v>20</v>
      </c>
      <c r="B28" s="11">
        <v>272956704</v>
      </c>
      <c r="C28" s="11"/>
      <c r="D28" s="11">
        <v>267300000</v>
      </c>
      <c r="E28" s="11"/>
      <c r="F28" s="11">
        <f t="shared" ref="F28:F33" si="1">B28-D28</f>
        <v>5656704</v>
      </c>
      <c r="G28" s="5"/>
    </row>
    <row r="29" spans="1:7" ht="14.1" customHeight="1" x14ac:dyDescent="0.25">
      <c r="A29" s="8" t="s">
        <v>36</v>
      </c>
      <c r="B29" s="11">
        <v>306165448</v>
      </c>
      <c r="C29" s="11"/>
      <c r="D29" s="11">
        <v>309600000</v>
      </c>
      <c r="E29" s="11"/>
      <c r="F29" s="11">
        <f t="shared" si="1"/>
        <v>-3434552</v>
      </c>
      <c r="G29" s="5"/>
    </row>
    <row r="30" spans="1:7" ht="15.75" x14ac:dyDescent="0.25">
      <c r="A30" s="8" t="s">
        <v>21</v>
      </c>
      <c r="B30" s="11">
        <v>33237739</v>
      </c>
      <c r="C30" s="11"/>
      <c r="D30" s="11">
        <v>43800000</v>
      </c>
      <c r="E30" s="11"/>
      <c r="F30" s="11">
        <f>B30-D30</f>
        <v>-10562261</v>
      </c>
      <c r="G30" s="5"/>
    </row>
    <row r="31" spans="1:7" ht="14.1" customHeight="1" x14ac:dyDescent="0.25">
      <c r="A31" s="8" t="s">
        <v>37</v>
      </c>
      <c r="B31" s="11">
        <v>189428113</v>
      </c>
      <c r="C31" s="11"/>
      <c r="D31" s="11">
        <v>143000000</v>
      </c>
      <c r="E31" s="11"/>
      <c r="F31" s="11">
        <f>B31-D31</f>
        <v>46428113</v>
      </c>
      <c r="G31" s="5"/>
    </row>
    <row r="32" spans="1:7" ht="14.1" customHeight="1" x14ac:dyDescent="0.25">
      <c r="A32" s="8" t="s">
        <v>22</v>
      </c>
      <c r="B32" s="11">
        <v>15911271</v>
      </c>
      <c r="C32" s="11"/>
      <c r="D32" s="11">
        <v>5900000</v>
      </c>
      <c r="E32" s="11"/>
      <c r="F32" s="11">
        <f t="shared" si="1"/>
        <v>10011271</v>
      </c>
      <c r="G32" s="5"/>
    </row>
    <row r="33" spans="1:7" ht="15" customHeight="1" x14ac:dyDescent="0.4">
      <c r="A33" s="8" t="s">
        <v>15</v>
      </c>
      <c r="B33" s="19">
        <v>177307170</v>
      </c>
      <c r="C33" s="19"/>
      <c r="D33" s="19">
        <v>207400000</v>
      </c>
      <c r="E33" s="19"/>
      <c r="F33" s="19">
        <f t="shared" si="1"/>
        <v>-30092830</v>
      </c>
      <c r="G33" s="5"/>
    </row>
    <row r="34" spans="1:7" ht="15.75" x14ac:dyDescent="0.25">
      <c r="A34" s="8" t="s">
        <v>23</v>
      </c>
      <c r="B34" s="11">
        <f>SUM(B27:B33)</f>
        <v>1334518685</v>
      </c>
      <c r="C34" s="11"/>
      <c r="D34" s="11">
        <f>SUM(D27:D33)</f>
        <v>1316300000</v>
      </c>
      <c r="E34" s="11"/>
      <c r="F34" s="11">
        <f>SUM(F27:F33)</f>
        <v>18218685</v>
      </c>
      <c r="G34" s="5"/>
    </row>
    <row r="35" spans="1:7" ht="18" x14ac:dyDescent="0.4">
      <c r="A35" s="8" t="s">
        <v>30</v>
      </c>
      <c r="B35" s="19">
        <v>-61057800</v>
      </c>
      <c r="C35" s="19"/>
      <c r="D35" s="19">
        <v>-62500000</v>
      </c>
      <c r="E35" s="19"/>
      <c r="F35" s="19">
        <f>B35-D35</f>
        <v>1442200</v>
      </c>
      <c r="G35" s="5"/>
    </row>
    <row r="36" spans="1:7" ht="18" x14ac:dyDescent="0.4">
      <c r="A36" s="8" t="s">
        <v>31</v>
      </c>
      <c r="B36" s="19">
        <f>B34+B35</f>
        <v>1273460885</v>
      </c>
      <c r="C36" s="19"/>
      <c r="D36" s="19">
        <f>D34+D35</f>
        <v>1253800000</v>
      </c>
      <c r="E36" s="19"/>
      <c r="F36" s="19">
        <f>F34+F35</f>
        <v>19660885</v>
      </c>
      <c r="G36" s="5"/>
    </row>
    <row r="37" spans="1:7" ht="12" customHeight="1" x14ac:dyDescent="0.25">
      <c r="A37" s="5"/>
      <c r="B37" s="11"/>
      <c r="C37" s="11"/>
      <c r="D37" s="11"/>
      <c r="E37" s="11"/>
      <c r="F37" s="11"/>
      <c r="G37" s="5"/>
    </row>
    <row r="38" spans="1:7" ht="15.75" x14ac:dyDescent="0.25">
      <c r="A38" s="3" t="s">
        <v>24</v>
      </c>
      <c r="B38" s="11"/>
      <c r="C38" s="11"/>
      <c r="D38" s="11"/>
      <c r="E38" s="11"/>
      <c r="F38" s="11"/>
      <c r="G38" s="5"/>
    </row>
    <row r="39" spans="1:7" ht="15.75" x14ac:dyDescent="0.25">
      <c r="A39" s="8" t="s">
        <v>25</v>
      </c>
      <c r="B39" s="11">
        <v>1143075210</v>
      </c>
      <c r="C39" s="11"/>
      <c r="D39" s="11">
        <v>1766300000</v>
      </c>
      <c r="E39" s="11"/>
      <c r="F39" s="11">
        <f>B39-D39</f>
        <v>-623224790</v>
      </c>
      <c r="G39" s="5"/>
    </row>
    <row r="40" spans="1:7" ht="15.75" x14ac:dyDescent="0.25">
      <c r="A40" s="8" t="s">
        <v>32</v>
      </c>
      <c r="B40" s="11">
        <v>109700000</v>
      </c>
      <c r="C40" s="11"/>
      <c r="D40" s="11">
        <v>109700000</v>
      </c>
      <c r="E40" s="11"/>
      <c r="F40" s="11">
        <f>B40-D40</f>
        <v>0</v>
      </c>
      <c r="G40" s="5"/>
    </row>
    <row r="41" spans="1:7" ht="15.75" x14ac:dyDescent="0.25">
      <c r="A41" s="8" t="s">
        <v>38</v>
      </c>
      <c r="B41" s="11">
        <v>136026219</v>
      </c>
      <c r="C41" s="11"/>
      <c r="D41" s="11">
        <v>77900000</v>
      </c>
      <c r="E41" s="11"/>
      <c r="F41" s="11">
        <f>B41-D41</f>
        <v>58126219</v>
      </c>
      <c r="G41" s="5"/>
    </row>
    <row r="42" spans="1:7" ht="15.75" x14ac:dyDescent="0.25">
      <c r="A42" s="8" t="s">
        <v>33</v>
      </c>
      <c r="B42" s="11">
        <v>-57649850</v>
      </c>
      <c r="C42" s="11"/>
      <c r="D42" s="11">
        <v>0</v>
      </c>
      <c r="E42" s="11"/>
      <c r="F42" s="11">
        <f>B42-D42</f>
        <v>-57649850</v>
      </c>
      <c r="G42" s="5"/>
    </row>
    <row r="43" spans="1:7" ht="18" x14ac:dyDescent="0.4">
      <c r="A43" s="8" t="s">
        <v>40</v>
      </c>
      <c r="B43" s="19">
        <v>-1471333283</v>
      </c>
      <c r="C43" s="11"/>
      <c r="D43" s="19">
        <v>0</v>
      </c>
      <c r="E43" s="11"/>
      <c r="F43" s="19">
        <f>B43-D43</f>
        <v>-1471333283</v>
      </c>
      <c r="G43" s="5"/>
    </row>
    <row r="44" spans="1:7" ht="18" x14ac:dyDescent="0.4">
      <c r="A44" s="8" t="s">
        <v>26</v>
      </c>
      <c r="B44" s="19">
        <f>SUM(B39:B43)</f>
        <v>-140181704</v>
      </c>
      <c r="C44" s="19"/>
      <c r="D44" s="19">
        <f>SUM(D39:D43)</f>
        <v>1953900000</v>
      </c>
      <c r="E44" s="19"/>
      <c r="F44" s="19">
        <f>SUM(F39:F43)</f>
        <v>-2094081704</v>
      </c>
      <c r="G44" s="5"/>
    </row>
    <row r="45" spans="1:7" ht="15.75" x14ac:dyDescent="0.25">
      <c r="A45" s="5"/>
      <c r="B45" s="11"/>
      <c r="C45" s="11"/>
      <c r="D45" s="11"/>
      <c r="E45" s="11"/>
      <c r="F45" s="11"/>
      <c r="G45" s="5"/>
    </row>
    <row r="46" spans="1:7" ht="18" x14ac:dyDescent="0.4">
      <c r="A46" s="3" t="s">
        <v>27</v>
      </c>
      <c r="B46" s="20">
        <f>B24+B36+B44</f>
        <v>18198550857</v>
      </c>
      <c r="C46" s="21"/>
      <c r="D46" s="20">
        <f>D24+D36+D44</f>
        <v>18757100000</v>
      </c>
      <c r="E46" s="21"/>
      <c r="F46" s="20">
        <f>F24+F36+F44</f>
        <v>-558549143</v>
      </c>
      <c r="G46" s="5"/>
    </row>
    <row r="47" spans="1:7" ht="12" customHeight="1" x14ac:dyDescent="0.35">
      <c r="A47" s="8"/>
      <c r="B47" s="12"/>
      <c r="C47" s="12"/>
      <c r="D47" s="27"/>
      <c r="E47" s="12"/>
      <c r="F47" s="27"/>
      <c r="G47" s="5"/>
    </row>
    <row r="48" spans="1:7" ht="15.75" x14ac:dyDescent="0.25">
      <c r="A48" s="5"/>
      <c r="B48" s="27"/>
      <c r="C48" s="27"/>
      <c r="D48" s="27"/>
      <c r="E48" s="27"/>
      <c r="F48" s="27"/>
      <c r="G48" s="5"/>
    </row>
    <row r="49" spans="1:7" ht="2.1" customHeight="1" x14ac:dyDescent="0.35">
      <c r="A49" s="5"/>
      <c r="B49" s="13"/>
      <c r="C49" s="12"/>
      <c r="D49" s="10"/>
      <c r="E49" s="12"/>
      <c r="F49" s="10"/>
      <c r="G49" s="5"/>
    </row>
    <row r="50" spans="1:7" ht="15.75" x14ac:dyDescent="0.25">
      <c r="A50" s="16"/>
      <c r="B50" s="10"/>
      <c r="C50" s="10"/>
      <c r="D50" s="10"/>
      <c r="E50" s="10"/>
      <c r="F50" s="10"/>
      <c r="G50" s="5"/>
    </row>
    <row r="51" spans="1:7" ht="15.75" x14ac:dyDescent="0.25">
      <c r="A51" s="17"/>
      <c r="B51" s="10"/>
      <c r="C51" s="10"/>
      <c r="D51" s="10"/>
      <c r="E51" s="10"/>
      <c r="F51" s="10"/>
      <c r="G51" s="5"/>
    </row>
    <row r="52" spans="1:7" ht="15.75" x14ac:dyDescent="0.25">
      <c r="A52" s="5"/>
      <c r="B52" s="11"/>
      <c r="C52" s="11"/>
      <c r="D52" s="11"/>
      <c r="E52" s="11"/>
      <c r="F52" s="11"/>
      <c r="G52" s="5"/>
    </row>
    <row r="53" spans="1:7" ht="15.75" x14ac:dyDescent="0.25">
      <c r="A53" s="5"/>
      <c r="B53" s="5"/>
      <c r="C53" s="5"/>
      <c r="D53" s="5"/>
      <c r="E53" s="5"/>
      <c r="F53" s="5"/>
      <c r="G53" s="5"/>
    </row>
    <row r="54" spans="1:7" ht="15.75" x14ac:dyDescent="0.25">
      <c r="A54" s="5"/>
      <c r="B54" s="5"/>
      <c r="C54" s="5"/>
      <c r="D54" s="5"/>
      <c r="E54" s="5"/>
      <c r="F54" s="5"/>
      <c r="G54" s="5"/>
    </row>
    <row r="55" spans="1:7" ht="15.75" x14ac:dyDescent="0.25">
      <c r="A55" s="5"/>
      <c r="B55" s="5"/>
      <c r="C55" s="5"/>
      <c r="D55" s="5"/>
      <c r="E55" s="5"/>
      <c r="F55" s="5"/>
      <c r="G55" s="5"/>
    </row>
    <row r="56" spans="1:7" ht="15.75" x14ac:dyDescent="0.25">
      <c r="A56" s="5"/>
      <c r="B56" s="5"/>
      <c r="C56" s="5"/>
      <c r="D56" s="5"/>
      <c r="E56" s="5"/>
      <c r="F56" s="5"/>
      <c r="G56" s="5"/>
    </row>
    <row r="57" spans="1:7" ht="15.75" x14ac:dyDescent="0.25">
      <c r="A57" s="5"/>
      <c r="B57" s="5"/>
      <c r="C57" s="5"/>
      <c r="D57" s="5"/>
      <c r="E57" s="5"/>
      <c r="F57" s="5"/>
      <c r="G57" s="5"/>
    </row>
    <row r="58" spans="1:7" ht="15.75" x14ac:dyDescent="0.25">
      <c r="A58" s="5"/>
      <c r="B58" s="5"/>
      <c r="C58" s="5"/>
      <c r="D58" s="5"/>
      <c r="E58" s="5"/>
      <c r="F58" s="5"/>
      <c r="G58" s="5"/>
    </row>
    <row r="59" spans="1:7" ht="15.75" x14ac:dyDescent="0.25">
      <c r="A59" s="5"/>
      <c r="B59" s="5"/>
      <c r="C59" s="5"/>
      <c r="D59" s="5"/>
      <c r="E59" s="5"/>
      <c r="F59" s="5"/>
      <c r="G59" s="5"/>
    </row>
    <row r="60" spans="1:7" ht="15.75" x14ac:dyDescent="0.25">
      <c r="A60" s="5"/>
      <c r="B60" s="5"/>
      <c r="C60" s="5"/>
      <c r="D60" s="5"/>
      <c r="E60" s="5"/>
      <c r="F60" s="5"/>
      <c r="G60" s="5"/>
    </row>
    <row r="61" spans="1:7" ht="15.75" x14ac:dyDescent="0.25">
      <c r="A61" s="5"/>
      <c r="B61" s="5"/>
      <c r="C61" s="5"/>
      <c r="D61" s="5"/>
      <c r="E61" s="5"/>
      <c r="F61" s="5"/>
      <c r="G61" s="5"/>
    </row>
    <row r="62" spans="1:7" ht="15.75" x14ac:dyDescent="0.25">
      <c r="A62" s="5"/>
      <c r="B62" s="5"/>
      <c r="C62" s="5"/>
      <c r="D62" s="5"/>
      <c r="E62" s="5"/>
      <c r="F62" s="5"/>
      <c r="G62" s="5"/>
    </row>
    <row r="63" spans="1:7" ht="15.75" x14ac:dyDescent="0.25">
      <c r="A63" s="5"/>
      <c r="B63" s="5"/>
      <c r="C63" s="5"/>
      <c r="D63" s="5"/>
      <c r="E63" s="5"/>
      <c r="F63" s="5"/>
      <c r="G63" s="5"/>
    </row>
    <row r="64" spans="1:7" ht="15.75" x14ac:dyDescent="0.25">
      <c r="A64" s="5"/>
      <c r="B64" s="5"/>
      <c r="C64" s="5"/>
      <c r="D64" s="5"/>
      <c r="E64" s="5"/>
      <c r="F64" s="5"/>
      <c r="G64" s="5"/>
    </row>
    <row r="65" spans="1:7" ht="15.75" x14ac:dyDescent="0.25">
      <c r="A65" s="5"/>
      <c r="B65" s="5"/>
      <c r="C65" s="5"/>
      <c r="D65" s="5"/>
      <c r="E65" s="5"/>
      <c r="F65" s="5"/>
      <c r="G65" s="5"/>
    </row>
    <row r="66" spans="1:7" ht="15.75" x14ac:dyDescent="0.25">
      <c r="A66" s="5"/>
      <c r="B66" s="5"/>
      <c r="C66" s="5"/>
      <c r="D66" s="5"/>
      <c r="E66" s="5"/>
      <c r="F66" s="5"/>
      <c r="G66" s="5"/>
    </row>
    <row r="67" spans="1:7" ht="15.75" x14ac:dyDescent="0.25">
      <c r="A67" s="5"/>
      <c r="B67" s="5"/>
      <c r="C67" s="5"/>
      <c r="D67" s="5"/>
      <c r="E67" s="5"/>
      <c r="F67" s="5"/>
      <c r="G67" s="5"/>
    </row>
    <row r="68" spans="1:7" ht="15.75" x14ac:dyDescent="0.25">
      <c r="A68" s="5"/>
      <c r="B68" s="5"/>
      <c r="C68" s="5"/>
      <c r="D68" s="5"/>
      <c r="E68" s="5"/>
      <c r="F68" s="5"/>
      <c r="G68" s="5"/>
    </row>
    <row r="69" spans="1:7" ht="15.75" x14ac:dyDescent="0.25">
      <c r="A69" s="5"/>
      <c r="B69" s="5"/>
      <c r="C69" s="5"/>
      <c r="D69" s="5"/>
      <c r="E69" s="5"/>
      <c r="F69" s="5"/>
      <c r="G69" s="5"/>
    </row>
    <row r="70" spans="1:7" ht="15.75" x14ac:dyDescent="0.25">
      <c r="A70" s="5"/>
      <c r="B70" s="5"/>
      <c r="C70" s="5"/>
      <c r="D70" s="5"/>
      <c r="E70" s="5"/>
      <c r="F70" s="5"/>
      <c r="G70" s="5"/>
    </row>
    <row r="71" spans="1:7" ht="15.75" x14ac:dyDescent="0.25">
      <c r="A71" s="5"/>
      <c r="B71" s="5"/>
      <c r="C71" s="5"/>
      <c r="D71" s="5"/>
      <c r="E71" s="5"/>
      <c r="F71" s="5"/>
      <c r="G71" s="5"/>
    </row>
    <row r="72" spans="1:7" ht="15.75" x14ac:dyDescent="0.25">
      <c r="A72" s="5"/>
      <c r="B72" s="5"/>
      <c r="C72" s="5"/>
      <c r="D72" s="5"/>
      <c r="E72" s="5"/>
      <c r="F72" s="5"/>
      <c r="G72" s="5"/>
    </row>
    <row r="73" spans="1:7" ht="15.75" x14ac:dyDescent="0.25">
      <c r="A73" s="5"/>
      <c r="B73" s="5"/>
      <c r="C73" s="5"/>
      <c r="D73" s="5"/>
      <c r="E73" s="5"/>
      <c r="F73" s="5"/>
      <c r="G73" s="5"/>
    </row>
    <row r="74" spans="1:7" ht="15.75" x14ac:dyDescent="0.25">
      <c r="A74" s="5"/>
      <c r="B74" s="5"/>
      <c r="C74" s="5"/>
      <c r="D74" s="5"/>
      <c r="E74" s="5"/>
      <c r="F74" s="5"/>
      <c r="G74" s="5"/>
    </row>
    <row r="75" spans="1:7" ht="15.75" x14ac:dyDescent="0.25">
      <c r="A75" s="5"/>
      <c r="B75" s="5"/>
      <c r="C75" s="5"/>
      <c r="D75" s="5"/>
      <c r="E75" s="5"/>
      <c r="F75" s="5"/>
      <c r="G75" s="5"/>
    </row>
    <row r="76" spans="1:7" ht="15.75" x14ac:dyDescent="0.25">
      <c r="A76" s="5"/>
      <c r="B76" s="5"/>
      <c r="C76" s="5"/>
      <c r="D76" s="5"/>
      <c r="E76" s="5"/>
      <c r="F76" s="5"/>
      <c r="G76" s="5"/>
    </row>
    <row r="77" spans="1:7" ht="15.75" x14ac:dyDescent="0.25">
      <c r="A77" s="5"/>
      <c r="B77" s="5"/>
      <c r="C77" s="5"/>
      <c r="D77" s="5"/>
      <c r="E77" s="5"/>
      <c r="F77" s="5"/>
      <c r="G77" s="5"/>
    </row>
    <row r="78" spans="1:7" ht="15.75" x14ac:dyDescent="0.25">
      <c r="A78" s="5"/>
      <c r="B78" s="5"/>
      <c r="C78" s="5"/>
      <c r="D78" s="5"/>
      <c r="E78" s="5"/>
      <c r="F78" s="5"/>
      <c r="G78" s="5"/>
    </row>
    <row r="79" spans="1:7" ht="15.75" x14ac:dyDescent="0.25">
      <c r="A79" s="5"/>
      <c r="B79" s="5"/>
      <c r="C79" s="5"/>
      <c r="D79" s="5"/>
      <c r="E79" s="5"/>
      <c r="F79" s="5"/>
      <c r="G79" s="5"/>
    </row>
    <row r="80" spans="1:7" ht="15.75" x14ac:dyDescent="0.25">
      <c r="A80" s="5"/>
      <c r="B80" s="5"/>
      <c r="C80" s="5"/>
      <c r="D80" s="5"/>
      <c r="E80" s="5"/>
      <c r="F80" s="5"/>
      <c r="G80" s="5"/>
    </row>
    <row r="81" spans="1:7" ht="15.75" x14ac:dyDescent="0.25">
      <c r="A81" s="5"/>
      <c r="B81" s="5"/>
      <c r="C81" s="5"/>
      <c r="D81" s="5"/>
      <c r="E81" s="5"/>
      <c r="F81" s="5"/>
      <c r="G81" s="5"/>
    </row>
    <row r="82" spans="1:7" ht="15.75" x14ac:dyDescent="0.25">
      <c r="A82" s="5"/>
      <c r="B82" s="5"/>
      <c r="C82" s="5"/>
      <c r="D82" s="5"/>
      <c r="E82" s="5"/>
      <c r="F82" s="5"/>
      <c r="G82" s="5"/>
    </row>
    <row r="83" spans="1:7" ht="15.75" x14ac:dyDescent="0.25">
      <c r="A83" s="5"/>
      <c r="B83" s="5"/>
      <c r="C83" s="5"/>
      <c r="D83" s="5"/>
      <c r="E83" s="5"/>
      <c r="F83" s="5"/>
      <c r="G83" s="5"/>
    </row>
    <row r="84" spans="1:7" ht="15.75" x14ac:dyDescent="0.25">
      <c r="A84" s="5"/>
      <c r="B84" s="5"/>
      <c r="C84" s="5"/>
      <c r="D84" s="5"/>
      <c r="E84" s="5"/>
      <c r="F84" s="5"/>
      <c r="G84" s="5"/>
    </row>
    <row r="85" spans="1:7" ht="15.75" x14ac:dyDescent="0.25">
      <c r="A85" s="5"/>
      <c r="B85" s="5"/>
      <c r="C85" s="5"/>
      <c r="D85" s="5"/>
      <c r="E85" s="5"/>
      <c r="F85" s="5"/>
      <c r="G85" s="5"/>
    </row>
  </sheetData>
  <phoneticPr fontId="0" type="noConversion"/>
  <printOptions gridLinesSet="0"/>
  <pageMargins left="0.7" right="0.5" top="0.75" bottom="0.55000000000000004" header="0.6" footer="0.35"/>
  <pageSetup scale="89" firstPageNumber="18" orientation="portrait" useFirstPageNumber="1" horizontalDpi="4294967292" r:id="rId1"/>
  <headerFooter alignWithMargins="0">
    <oddHeader>&amp;R&amp;"Times New Roman,Bold"&amp;12&amp;USCHEDULE B-2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Schedule B-2</vt:lpstr>
      <vt:lpstr>'Schedule B-2'!Print_Area</vt:lpstr>
      <vt:lpstr>'Schedule B-2'!Print_Area_MI</vt:lpstr>
      <vt:lpstr>REALOREV</vt:lpstr>
      <vt:lpstr>REALREV</vt:lpstr>
      <vt:lpstr>REALTAX</vt:lpstr>
      <vt:lpstr>REVNAMES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Wilson</dc:creator>
  <cp:lastModifiedBy>Robert Gribbon</cp:lastModifiedBy>
  <cp:lastPrinted>2018-09-14T16:45:39Z</cp:lastPrinted>
  <dcterms:created xsi:type="dcterms:W3CDTF">1999-07-29T17:56:10Z</dcterms:created>
  <dcterms:modified xsi:type="dcterms:W3CDTF">2018-09-18T21:06:44Z</dcterms:modified>
</cp:coreProperties>
</file>